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1355" windowHeight="6150" tabRatio="810" activeTab="20"/>
  </bookViews>
  <sheets>
    <sheet name="1" sheetId="20" r:id="rId1"/>
    <sheet name="2" sheetId="21" r:id="rId2"/>
    <sheet name="3" sheetId="22" r:id="rId3"/>
    <sheet name="4" sheetId="23" r:id="rId4"/>
    <sheet name="5" sheetId="24" r:id="rId5"/>
    <sheet name="6" sheetId="25" r:id="rId6"/>
    <sheet name="7" sheetId="26" r:id="rId7"/>
    <sheet name="8" sheetId="27" r:id="rId8"/>
    <sheet name="9" sheetId="28" r:id="rId9"/>
    <sheet name="10" sheetId="34" r:id="rId10"/>
    <sheet name="11" sheetId="33" r:id="rId11"/>
    <sheet name="12" sheetId="32" r:id="rId12"/>
    <sheet name="13" sheetId="31" r:id="rId13"/>
    <sheet name="14" sheetId="30" r:id="rId14"/>
    <sheet name="15" sheetId="29" r:id="rId15"/>
    <sheet name="16" sheetId="39" r:id="rId16"/>
    <sheet name="17" sheetId="38" r:id="rId17"/>
    <sheet name="18" sheetId="37" r:id="rId18"/>
    <sheet name="19" sheetId="36" r:id="rId19"/>
    <sheet name="20" sheetId="35" r:id="rId20"/>
    <sheet name="21" sheetId="40" r:id="rId21"/>
  </sheets>
  <calcPr calcId="145621"/>
</workbook>
</file>

<file path=xl/calcChain.xml><?xml version="1.0" encoding="utf-8"?>
<calcChain xmlns="http://schemas.openxmlformats.org/spreadsheetml/2006/main">
  <c r="E24" i="26" l="1"/>
  <c r="E23" i="26"/>
  <c r="E22" i="26"/>
  <c r="E21" i="26"/>
  <c r="E20" i="26"/>
  <c r="E19" i="26"/>
  <c r="E18" i="26"/>
  <c r="E17" i="26"/>
  <c r="E16" i="26"/>
  <c r="E15" i="26"/>
  <c r="E14" i="26"/>
  <c r="E13" i="26"/>
  <c r="E12" i="26"/>
  <c r="E11" i="26"/>
  <c r="E10" i="26"/>
  <c r="E9" i="26"/>
  <c r="E10" i="29"/>
  <c r="E5" i="40"/>
  <c r="F5" i="40"/>
  <c r="G5" i="40"/>
  <c r="E6" i="40"/>
  <c r="F6" i="40"/>
  <c r="G6" i="40"/>
  <c r="E7" i="40"/>
  <c r="F7" i="40"/>
  <c r="G7" i="40"/>
  <c r="E8" i="40"/>
  <c r="F8" i="40"/>
  <c r="G8" i="40"/>
  <c r="E9" i="40"/>
  <c r="F9" i="40"/>
  <c r="G9" i="40"/>
  <c r="E10" i="40"/>
  <c r="F10" i="40"/>
  <c r="G10" i="40"/>
  <c r="E11" i="40"/>
  <c r="F11" i="40"/>
  <c r="G11" i="40"/>
  <c r="E12" i="40"/>
  <c r="F12" i="40"/>
  <c r="G12" i="40"/>
  <c r="E13" i="40"/>
  <c r="F13" i="40"/>
  <c r="G13" i="40"/>
  <c r="E14" i="40"/>
  <c r="F14" i="40"/>
  <c r="G14" i="40"/>
  <c r="E15" i="40"/>
  <c r="F15" i="40"/>
  <c r="G15" i="40"/>
  <c r="E16" i="40"/>
  <c r="F16" i="40"/>
  <c r="G16" i="40"/>
  <c r="E17" i="40"/>
  <c r="F17" i="40"/>
  <c r="G17" i="40"/>
  <c r="E18" i="40"/>
  <c r="F18" i="40"/>
  <c r="G18" i="40"/>
  <c r="E19" i="40"/>
  <c r="F19" i="40"/>
  <c r="G19" i="40"/>
  <c r="E20" i="40"/>
  <c r="F20" i="40"/>
  <c r="G20" i="40"/>
  <c r="E21" i="40"/>
  <c r="F21" i="40"/>
  <c r="G21" i="40"/>
  <c r="E22" i="40"/>
  <c r="F22" i="40"/>
  <c r="G22" i="40"/>
  <c r="E23" i="40"/>
  <c r="F23" i="40"/>
  <c r="G23" i="40"/>
  <c r="E24" i="40"/>
  <c r="F24" i="40"/>
  <c r="G24" i="40"/>
  <c r="F25" i="40"/>
  <c r="G25" i="40"/>
  <c r="B27" i="40"/>
  <c r="D27" i="40"/>
  <c r="E11" i="20"/>
  <c r="E5" i="20"/>
  <c r="E5" i="35"/>
  <c r="E5" i="36"/>
  <c r="E5" i="37"/>
  <c r="E5" i="38"/>
  <c r="E5" i="39"/>
  <c r="E5" i="29"/>
  <c r="E5" i="30"/>
  <c r="E5" i="31"/>
  <c r="E5" i="32"/>
  <c r="E5" i="33"/>
  <c r="E5" i="34"/>
  <c r="E5" i="28"/>
  <c r="E5" i="27"/>
  <c r="E5" i="26"/>
  <c r="E5" i="25"/>
  <c r="E5" i="24"/>
  <c r="E5" i="23"/>
  <c r="E5" i="22"/>
  <c r="E5" i="21"/>
  <c r="E23" i="35"/>
  <c r="F5" i="39"/>
  <c r="D27" i="39" s="1"/>
  <c r="G5" i="39"/>
  <c r="E6" i="39"/>
  <c r="F6" i="39"/>
  <c r="G6" i="39"/>
  <c r="E7" i="39"/>
  <c r="F7" i="39"/>
  <c r="G7" i="39"/>
  <c r="E8" i="39"/>
  <c r="F8" i="39"/>
  <c r="G8" i="39"/>
  <c r="E9" i="39"/>
  <c r="F9" i="39"/>
  <c r="G9" i="39"/>
  <c r="E10" i="39"/>
  <c r="F10" i="39"/>
  <c r="G10" i="39"/>
  <c r="E11" i="39"/>
  <c r="F11" i="39"/>
  <c r="G11" i="39"/>
  <c r="E12" i="39"/>
  <c r="F12" i="39"/>
  <c r="G12" i="39"/>
  <c r="E13" i="39"/>
  <c r="F13" i="39"/>
  <c r="G13" i="39"/>
  <c r="E14" i="39"/>
  <c r="F14" i="39"/>
  <c r="G14" i="39"/>
  <c r="E15" i="39"/>
  <c r="F15" i="39"/>
  <c r="G15" i="39"/>
  <c r="E16" i="39"/>
  <c r="F16" i="39"/>
  <c r="G16" i="39"/>
  <c r="E17" i="39"/>
  <c r="F17" i="39"/>
  <c r="G17" i="39"/>
  <c r="E18" i="39"/>
  <c r="F18" i="39"/>
  <c r="G18" i="39"/>
  <c r="E19" i="39"/>
  <c r="F19" i="39"/>
  <c r="G19" i="39"/>
  <c r="E20" i="39"/>
  <c r="F20" i="39"/>
  <c r="G20" i="39"/>
  <c r="E21" i="39"/>
  <c r="F21" i="39"/>
  <c r="G21" i="39"/>
  <c r="E22" i="39"/>
  <c r="F22" i="39"/>
  <c r="G22" i="39"/>
  <c r="E23" i="39"/>
  <c r="F23" i="39"/>
  <c r="G23" i="39"/>
  <c r="E24" i="39"/>
  <c r="F24" i="39"/>
  <c r="G24" i="39"/>
  <c r="F25" i="39"/>
  <c r="G25" i="39"/>
  <c r="B27" i="39"/>
  <c r="F5" i="38"/>
  <c r="G5" i="38"/>
  <c r="E6" i="38"/>
  <c r="F6" i="38"/>
  <c r="G6" i="38"/>
  <c r="E7" i="38"/>
  <c r="F7" i="38"/>
  <c r="G7" i="38"/>
  <c r="E8" i="38"/>
  <c r="F8" i="38"/>
  <c r="G8" i="38"/>
  <c r="E9" i="38"/>
  <c r="F9" i="38"/>
  <c r="G9" i="38"/>
  <c r="E10" i="38"/>
  <c r="F10" i="38"/>
  <c r="G10" i="38"/>
  <c r="E11" i="38"/>
  <c r="F11" i="38"/>
  <c r="G11" i="38"/>
  <c r="E12" i="38"/>
  <c r="F12" i="38"/>
  <c r="G12" i="38"/>
  <c r="E13" i="38"/>
  <c r="F13" i="38"/>
  <c r="G13" i="38"/>
  <c r="E14" i="38"/>
  <c r="F14" i="38"/>
  <c r="G14" i="38"/>
  <c r="E15" i="38"/>
  <c r="F15" i="38"/>
  <c r="G15" i="38"/>
  <c r="E16" i="38"/>
  <c r="F16" i="38"/>
  <c r="G16" i="38"/>
  <c r="E17" i="38"/>
  <c r="F17" i="38"/>
  <c r="G17" i="38"/>
  <c r="E18" i="38"/>
  <c r="F18" i="38"/>
  <c r="G18" i="38"/>
  <c r="E19" i="38"/>
  <c r="F19" i="38"/>
  <c r="G19" i="38"/>
  <c r="E20" i="38"/>
  <c r="F20" i="38"/>
  <c r="G20" i="38"/>
  <c r="E21" i="38"/>
  <c r="F21" i="38"/>
  <c r="G21" i="38"/>
  <c r="E22" i="38"/>
  <c r="F22" i="38"/>
  <c r="G22" i="38"/>
  <c r="E23" i="38"/>
  <c r="F23" i="38"/>
  <c r="G23" i="38"/>
  <c r="E24" i="38"/>
  <c r="F24" i="38"/>
  <c r="G24" i="38"/>
  <c r="F25" i="38"/>
  <c r="G25" i="38"/>
  <c r="B27" i="38"/>
  <c r="D27" i="38"/>
  <c r="F5" i="37"/>
  <c r="B27" i="37" s="1"/>
  <c r="G5" i="37"/>
  <c r="E6" i="37"/>
  <c r="F6" i="37"/>
  <c r="D27" i="37" s="1"/>
  <c r="G6" i="37"/>
  <c r="E7" i="37"/>
  <c r="F7" i="37"/>
  <c r="G7" i="37"/>
  <c r="E8" i="37"/>
  <c r="F8" i="37"/>
  <c r="G8" i="37"/>
  <c r="E9" i="37"/>
  <c r="F9" i="37"/>
  <c r="G9" i="37"/>
  <c r="E10" i="37"/>
  <c r="F10" i="37"/>
  <c r="G10" i="37"/>
  <c r="E11" i="37"/>
  <c r="F11" i="37"/>
  <c r="G11" i="37"/>
  <c r="E12" i="37"/>
  <c r="F12" i="37"/>
  <c r="G12" i="37"/>
  <c r="E13" i="37"/>
  <c r="F13" i="37"/>
  <c r="G13" i="37"/>
  <c r="E14" i="37"/>
  <c r="F14" i="37"/>
  <c r="G14" i="37"/>
  <c r="E15" i="37"/>
  <c r="F15" i="37"/>
  <c r="G15" i="37"/>
  <c r="E16" i="37"/>
  <c r="F16" i="37"/>
  <c r="G16" i="37"/>
  <c r="E17" i="37"/>
  <c r="F17" i="37"/>
  <c r="G17" i="37"/>
  <c r="E18" i="37"/>
  <c r="F18" i="37"/>
  <c r="G18" i="37"/>
  <c r="E19" i="37"/>
  <c r="F19" i="37"/>
  <c r="G19" i="37"/>
  <c r="E20" i="37"/>
  <c r="F20" i="37"/>
  <c r="G20" i="37"/>
  <c r="E21" i="37"/>
  <c r="F21" i="37"/>
  <c r="G21" i="37"/>
  <c r="E22" i="37"/>
  <c r="F22" i="37"/>
  <c r="G22" i="37"/>
  <c r="E23" i="37"/>
  <c r="F23" i="37"/>
  <c r="G23" i="37"/>
  <c r="E24" i="37"/>
  <c r="F24" i="37"/>
  <c r="G24" i="37"/>
  <c r="F25" i="37"/>
  <c r="G25" i="37"/>
  <c r="F5" i="36"/>
  <c r="B27" i="36" s="1"/>
  <c r="G5" i="36"/>
  <c r="E6" i="36"/>
  <c r="F6" i="36"/>
  <c r="G6" i="36"/>
  <c r="E7" i="36"/>
  <c r="F7" i="36"/>
  <c r="G7" i="36"/>
  <c r="E8" i="36"/>
  <c r="F8" i="36"/>
  <c r="G8" i="36"/>
  <c r="E9" i="36"/>
  <c r="F9" i="36"/>
  <c r="G9" i="36"/>
  <c r="E10" i="36"/>
  <c r="F10" i="36"/>
  <c r="G10" i="36"/>
  <c r="E11" i="36"/>
  <c r="F11" i="36"/>
  <c r="G11" i="36"/>
  <c r="E12" i="36"/>
  <c r="F12" i="36"/>
  <c r="G12" i="36"/>
  <c r="E13" i="36"/>
  <c r="F13" i="36"/>
  <c r="G13" i="36"/>
  <c r="E14" i="36"/>
  <c r="F14" i="36"/>
  <c r="G14" i="36"/>
  <c r="E15" i="36"/>
  <c r="F15" i="36"/>
  <c r="G15" i="36"/>
  <c r="E16" i="36"/>
  <c r="F16" i="36"/>
  <c r="G16" i="36"/>
  <c r="E17" i="36"/>
  <c r="F17" i="36"/>
  <c r="G17" i="36"/>
  <c r="E18" i="36"/>
  <c r="F18" i="36"/>
  <c r="G18" i="36"/>
  <c r="E19" i="36"/>
  <c r="F19" i="36"/>
  <c r="G19" i="36"/>
  <c r="E20" i="36"/>
  <c r="F20" i="36"/>
  <c r="G20" i="36"/>
  <c r="E21" i="36"/>
  <c r="F21" i="36"/>
  <c r="G21" i="36"/>
  <c r="E22" i="36"/>
  <c r="F22" i="36"/>
  <c r="G22" i="36"/>
  <c r="E23" i="36"/>
  <c r="F23" i="36"/>
  <c r="G23" i="36"/>
  <c r="E24" i="36"/>
  <c r="F24" i="36"/>
  <c r="G24" i="36"/>
  <c r="F25" i="36"/>
  <c r="G25" i="36"/>
  <c r="F5" i="35"/>
  <c r="G5" i="35"/>
  <c r="E6" i="35"/>
  <c r="F6" i="35"/>
  <c r="G6" i="35"/>
  <c r="E7" i="35"/>
  <c r="F7" i="35"/>
  <c r="G7" i="35"/>
  <c r="E8" i="35"/>
  <c r="F8" i="35"/>
  <c r="B27" i="35" s="1"/>
  <c r="G8" i="35"/>
  <c r="E9" i="35"/>
  <c r="F9" i="35"/>
  <c r="G9" i="35"/>
  <c r="E10" i="35"/>
  <c r="F10" i="35"/>
  <c r="G10" i="35"/>
  <c r="E11" i="35"/>
  <c r="F11" i="35"/>
  <c r="G11" i="35"/>
  <c r="E12" i="35"/>
  <c r="F12" i="35"/>
  <c r="G12" i="35"/>
  <c r="E13" i="35"/>
  <c r="F13" i="35"/>
  <c r="G13" i="35"/>
  <c r="E14" i="35"/>
  <c r="F14" i="35"/>
  <c r="G14" i="35"/>
  <c r="E15" i="35"/>
  <c r="F15" i="35"/>
  <c r="G15" i="35"/>
  <c r="E16" i="35"/>
  <c r="F16" i="35"/>
  <c r="G16" i="35"/>
  <c r="E17" i="35"/>
  <c r="F17" i="35"/>
  <c r="G17" i="35"/>
  <c r="E18" i="35"/>
  <c r="F18" i="35"/>
  <c r="G18" i="35"/>
  <c r="E19" i="35"/>
  <c r="F19" i="35"/>
  <c r="G19" i="35"/>
  <c r="E20" i="35"/>
  <c r="F20" i="35"/>
  <c r="G20" i="35"/>
  <c r="E21" i="35"/>
  <c r="F21" i="35"/>
  <c r="G21" i="35"/>
  <c r="E22" i="35"/>
  <c r="F22" i="35"/>
  <c r="G22" i="35"/>
  <c r="F23" i="35"/>
  <c r="G23" i="35"/>
  <c r="E24" i="35"/>
  <c r="F24" i="35"/>
  <c r="G24" i="35"/>
  <c r="F25" i="35"/>
  <c r="G25" i="35"/>
  <c r="D27" i="35"/>
  <c r="F5" i="34"/>
  <c r="B27" i="34" s="1"/>
  <c r="G5" i="34"/>
  <c r="E6" i="34"/>
  <c r="F6" i="34"/>
  <c r="G6" i="34"/>
  <c r="E7" i="34"/>
  <c r="F7" i="34"/>
  <c r="G7" i="34"/>
  <c r="E8" i="34"/>
  <c r="F8" i="34"/>
  <c r="G8" i="34"/>
  <c r="E9" i="34"/>
  <c r="F9" i="34"/>
  <c r="G9" i="34"/>
  <c r="E10" i="34"/>
  <c r="F10" i="34"/>
  <c r="G10" i="34"/>
  <c r="E11" i="34"/>
  <c r="F11" i="34"/>
  <c r="G11" i="34"/>
  <c r="E12" i="34"/>
  <c r="F12" i="34"/>
  <c r="G12" i="34"/>
  <c r="E13" i="34"/>
  <c r="F13" i="34"/>
  <c r="G13" i="34"/>
  <c r="E14" i="34"/>
  <c r="F14" i="34"/>
  <c r="D27" i="34" s="1"/>
  <c r="G14" i="34"/>
  <c r="E15" i="34"/>
  <c r="F15" i="34"/>
  <c r="G15" i="34"/>
  <c r="E16" i="34"/>
  <c r="F16" i="34"/>
  <c r="G16" i="34"/>
  <c r="E17" i="34"/>
  <c r="F17" i="34"/>
  <c r="G17" i="34"/>
  <c r="E18" i="34"/>
  <c r="F18" i="34"/>
  <c r="G18" i="34"/>
  <c r="E19" i="34"/>
  <c r="F19" i="34"/>
  <c r="G19" i="34"/>
  <c r="E20" i="34"/>
  <c r="F20" i="34"/>
  <c r="G20" i="34"/>
  <c r="E21" i="34"/>
  <c r="F21" i="34"/>
  <c r="G21" i="34"/>
  <c r="E22" i="34"/>
  <c r="F22" i="34"/>
  <c r="G22" i="34"/>
  <c r="E23" i="34"/>
  <c r="F23" i="34"/>
  <c r="G23" i="34"/>
  <c r="E24" i="34"/>
  <c r="F24" i="34"/>
  <c r="G24" i="34"/>
  <c r="F25" i="34"/>
  <c r="G25" i="34"/>
  <c r="F5" i="33"/>
  <c r="B27" i="33" s="1"/>
  <c r="G5" i="33"/>
  <c r="E6" i="33"/>
  <c r="F6" i="33"/>
  <c r="G6" i="33"/>
  <c r="E7" i="33"/>
  <c r="F7" i="33"/>
  <c r="G7" i="33"/>
  <c r="E8" i="33"/>
  <c r="F8" i="33"/>
  <c r="G8" i="33"/>
  <c r="E9" i="33"/>
  <c r="F9" i="33"/>
  <c r="G9" i="33"/>
  <c r="E10" i="33"/>
  <c r="F10" i="33"/>
  <c r="G10" i="33"/>
  <c r="E11" i="33"/>
  <c r="F11" i="33"/>
  <c r="G11" i="33"/>
  <c r="E12" i="33"/>
  <c r="F12" i="33"/>
  <c r="G12" i="33"/>
  <c r="E13" i="33"/>
  <c r="F13" i="33"/>
  <c r="G13" i="33"/>
  <c r="E14" i="33"/>
  <c r="F14" i="33"/>
  <c r="G14" i="33"/>
  <c r="E15" i="33"/>
  <c r="F15" i="33"/>
  <c r="G15" i="33"/>
  <c r="E16" i="33"/>
  <c r="F16" i="33"/>
  <c r="G16" i="33"/>
  <c r="E17" i="33"/>
  <c r="F17" i="33"/>
  <c r="G17" i="33"/>
  <c r="E18" i="33"/>
  <c r="F18" i="33"/>
  <c r="G18" i="33"/>
  <c r="E19" i="33"/>
  <c r="F19" i="33"/>
  <c r="G19" i="33"/>
  <c r="E20" i="33"/>
  <c r="F20" i="33"/>
  <c r="G20" i="33"/>
  <c r="E21" i="33"/>
  <c r="F21" i="33"/>
  <c r="G21" i="33"/>
  <c r="E22" i="33"/>
  <c r="F22" i="33"/>
  <c r="G22" i="33"/>
  <c r="E23" i="33"/>
  <c r="F23" i="33"/>
  <c r="G23" i="33"/>
  <c r="E24" i="33"/>
  <c r="F24" i="33"/>
  <c r="G24" i="33"/>
  <c r="F25" i="33"/>
  <c r="G25" i="33"/>
  <c r="F5" i="32"/>
  <c r="D27" i="32" s="1"/>
  <c r="G5" i="32"/>
  <c r="E6" i="32"/>
  <c r="F6" i="32"/>
  <c r="G6" i="32"/>
  <c r="E7" i="32"/>
  <c r="F7" i="32"/>
  <c r="G7" i="32"/>
  <c r="E8" i="32"/>
  <c r="F8" i="32"/>
  <c r="G8" i="32"/>
  <c r="E9" i="32"/>
  <c r="F9" i="32"/>
  <c r="G9" i="32"/>
  <c r="E10" i="32"/>
  <c r="F10" i="32"/>
  <c r="G10" i="32"/>
  <c r="E11" i="32"/>
  <c r="F11" i="32"/>
  <c r="G11" i="32"/>
  <c r="E12" i="32"/>
  <c r="F12" i="32"/>
  <c r="G12" i="32"/>
  <c r="E13" i="32"/>
  <c r="F13" i="32"/>
  <c r="G13" i="32"/>
  <c r="E14" i="32"/>
  <c r="F14" i="32"/>
  <c r="G14" i="32"/>
  <c r="E15" i="32"/>
  <c r="F15" i="32"/>
  <c r="G15" i="32"/>
  <c r="E16" i="32"/>
  <c r="F16" i="32"/>
  <c r="G16" i="32"/>
  <c r="E17" i="32"/>
  <c r="F17" i="32"/>
  <c r="G17" i="32"/>
  <c r="E18" i="32"/>
  <c r="F18" i="32"/>
  <c r="G18" i="32"/>
  <c r="E19" i="32"/>
  <c r="F19" i="32"/>
  <c r="G19" i="32"/>
  <c r="E20" i="32"/>
  <c r="F20" i="32"/>
  <c r="G20" i="32"/>
  <c r="E21" i="32"/>
  <c r="F21" i="32"/>
  <c r="G21" i="32"/>
  <c r="E22" i="32"/>
  <c r="F22" i="32"/>
  <c r="G22" i="32"/>
  <c r="E23" i="32"/>
  <c r="F23" i="32"/>
  <c r="G23" i="32"/>
  <c r="E24" i="32"/>
  <c r="F24" i="32"/>
  <c r="G24" i="32"/>
  <c r="F25" i="32"/>
  <c r="G25" i="32"/>
  <c r="B27" i="32"/>
  <c r="F5" i="31"/>
  <c r="G5" i="31"/>
  <c r="E6" i="31"/>
  <c r="F6" i="31"/>
  <c r="G6" i="31"/>
  <c r="E7" i="31"/>
  <c r="F7" i="31"/>
  <c r="G7" i="31"/>
  <c r="E8" i="31"/>
  <c r="F8" i="31"/>
  <c r="G8" i="31"/>
  <c r="E9" i="31"/>
  <c r="F9" i="31"/>
  <c r="G9" i="31"/>
  <c r="E10" i="31"/>
  <c r="F10" i="31"/>
  <c r="G10" i="31"/>
  <c r="E11" i="31"/>
  <c r="F11" i="31"/>
  <c r="G11" i="31"/>
  <c r="E12" i="31"/>
  <c r="F12" i="31"/>
  <c r="G12" i="31"/>
  <c r="E13" i="31"/>
  <c r="F13" i="31"/>
  <c r="G13" i="31"/>
  <c r="E14" i="31"/>
  <c r="F14" i="31"/>
  <c r="G14" i="31"/>
  <c r="E15" i="31"/>
  <c r="F15" i="31"/>
  <c r="G15" i="31"/>
  <c r="E16" i="31"/>
  <c r="F16" i="31"/>
  <c r="G16" i="31"/>
  <c r="E17" i="31"/>
  <c r="F17" i="31"/>
  <c r="G17" i="31"/>
  <c r="E18" i="31"/>
  <c r="F18" i="31"/>
  <c r="G18" i="31"/>
  <c r="E19" i="31"/>
  <c r="F19" i="31"/>
  <c r="G19" i="31"/>
  <c r="E20" i="31"/>
  <c r="F20" i="31"/>
  <c r="G20" i="31"/>
  <c r="E21" i="31"/>
  <c r="F21" i="31"/>
  <c r="G21" i="31"/>
  <c r="E22" i="31"/>
  <c r="F22" i="31"/>
  <c r="G22" i="31"/>
  <c r="E23" i="31"/>
  <c r="F23" i="31"/>
  <c r="G23" i="31"/>
  <c r="E24" i="31"/>
  <c r="F24" i="31"/>
  <c r="D27" i="31" s="1"/>
  <c r="G24" i="31"/>
  <c r="F25" i="31"/>
  <c r="G25" i="31"/>
  <c r="B27" i="31"/>
  <c r="F5" i="30"/>
  <c r="B27" i="30" s="1"/>
  <c r="G5" i="30"/>
  <c r="E6" i="30"/>
  <c r="F6" i="30"/>
  <c r="G6" i="30"/>
  <c r="E7" i="30"/>
  <c r="F7" i="30"/>
  <c r="G7" i="30"/>
  <c r="E8" i="30"/>
  <c r="F8" i="30"/>
  <c r="G8" i="30"/>
  <c r="E9" i="30"/>
  <c r="F9" i="30"/>
  <c r="G9" i="30"/>
  <c r="E10" i="30"/>
  <c r="F10" i="30"/>
  <c r="G10" i="30"/>
  <c r="E11" i="30"/>
  <c r="F11" i="30"/>
  <c r="G11" i="30"/>
  <c r="E12" i="30"/>
  <c r="F12" i="30"/>
  <c r="G12" i="30"/>
  <c r="E13" i="30"/>
  <c r="F13" i="30"/>
  <c r="G13" i="30"/>
  <c r="E14" i="30"/>
  <c r="F14" i="30"/>
  <c r="G14" i="30"/>
  <c r="E15" i="30"/>
  <c r="F15" i="30"/>
  <c r="G15" i="30"/>
  <c r="E16" i="30"/>
  <c r="F16" i="30"/>
  <c r="G16" i="30"/>
  <c r="E17" i="30"/>
  <c r="F17" i="30"/>
  <c r="G17" i="30"/>
  <c r="E18" i="30"/>
  <c r="F18" i="30"/>
  <c r="G18" i="30"/>
  <c r="E19" i="30"/>
  <c r="F19" i="30"/>
  <c r="G19" i="30"/>
  <c r="E20" i="30"/>
  <c r="F20" i="30"/>
  <c r="G20" i="30"/>
  <c r="E21" i="30"/>
  <c r="F21" i="30"/>
  <c r="G21" i="30"/>
  <c r="E22" i="30"/>
  <c r="F22" i="30"/>
  <c r="G22" i="30"/>
  <c r="E23" i="30"/>
  <c r="F23" i="30"/>
  <c r="G23" i="30"/>
  <c r="E24" i="30"/>
  <c r="F24" i="30"/>
  <c r="G24" i="30"/>
  <c r="F25" i="30"/>
  <c r="G25" i="30"/>
  <c r="D27" i="30"/>
  <c r="F5" i="29"/>
  <c r="D27" i="29" s="1"/>
  <c r="G5" i="29"/>
  <c r="E6" i="29"/>
  <c r="F6" i="29"/>
  <c r="G6" i="29"/>
  <c r="E7" i="29"/>
  <c r="F7" i="29"/>
  <c r="G7" i="29"/>
  <c r="E8" i="29"/>
  <c r="F8" i="29"/>
  <c r="G8" i="29"/>
  <c r="E9" i="29"/>
  <c r="F9" i="29"/>
  <c r="G9" i="29"/>
  <c r="F10" i="29"/>
  <c r="G10" i="29"/>
  <c r="E11" i="29"/>
  <c r="F11" i="29"/>
  <c r="G11" i="29"/>
  <c r="E12" i="29"/>
  <c r="F12" i="29"/>
  <c r="G12" i="29"/>
  <c r="E13" i="29"/>
  <c r="F13" i="29"/>
  <c r="G13" i="29"/>
  <c r="E14" i="29"/>
  <c r="F14" i="29"/>
  <c r="G14" i="29"/>
  <c r="E15" i="29"/>
  <c r="F15" i="29"/>
  <c r="G15" i="29"/>
  <c r="E16" i="29"/>
  <c r="F16" i="29"/>
  <c r="G16" i="29"/>
  <c r="E17" i="29"/>
  <c r="F17" i="29"/>
  <c r="B27" i="29" s="1"/>
  <c r="G17" i="29"/>
  <c r="E18" i="29"/>
  <c r="F18" i="29"/>
  <c r="G18" i="29"/>
  <c r="E19" i="29"/>
  <c r="F19" i="29"/>
  <c r="G19" i="29"/>
  <c r="E20" i="29"/>
  <c r="F20" i="29"/>
  <c r="G20" i="29"/>
  <c r="E21" i="29"/>
  <c r="F21" i="29"/>
  <c r="G21" i="29"/>
  <c r="E22" i="29"/>
  <c r="F22" i="29"/>
  <c r="G22" i="29"/>
  <c r="E23" i="29"/>
  <c r="F23" i="29"/>
  <c r="G23" i="29"/>
  <c r="E24" i="29"/>
  <c r="F24" i="29"/>
  <c r="G24" i="29"/>
  <c r="F25" i="29"/>
  <c r="G25" i="29"/>
  <c r="F5" i="28"/>
  <c r="G5" i="28"/>
  <c r="E6" i="28"/>
  <c r="F6" i="28"/>
  <c r="G6" i="28"/>
  <c r="E7" i="28"/>
  <c r="F7" i="28"/>
  <c r="G7" i="28"/>
  <c r="E8" i="28"/>
  <c r="F8" i="28"/>
  <c r="G8" i="28"/>
  <c r="E9" i="28"/>
  <c r="F9" i="28"/>
  <c r="G9" i="28"/>
  <c r="E10" i="28"/>
  <c r="F10" i="28"/>
  <c r="G10" i="28"/>
  <c r="E11" i="28"/>
  <c r="F11" i="28"/>
  <c r="G11" i="28"/>
  <c r="E12" i="28"/>
  <c r="F12" i="28"/>
  <c r="G12" i="28"/>
  <c r="E13" i="28"/>
  <c r="F13" i="28"/>
  <c r="G13" i="28"/>
  <c r="E14" i="28"/>
  <c r="F14" i="28"/>
  <c r="G14" i="28"/>
  <c r="E15" i="28"/>
  <c r="F15" i="28"/>
  <c r="G15" i="28"/>
  <c r="E16" i="28"/>
  <c r="F16" i="28"/>
  <c r="G16" i="28"/>
  <c r="E17" i="28"/>
  <c r="F17" i="28"/>
  <c r="G17" i="28"/>
  <c r="E18" i="28"/>
  <c r="F18" i="28"/>
  <c r="G18" i="28"/>
  <c r="E19" i="28"/>
  <c r="F19" i="28"/>
  <c r="G19" i="28"/>
  <c r="E20" i="28"/>
  <c r="F20" i="28"/>
  <c r="G20" i="28"/>
  <c r="E21" i="28"/>
  <c r="F21" i="28"/>
  <c r="G21" i="28"/>
  <c r="E22" i="28"/>
  <c r="F22" i="28"/>
  <c r="G22" i="28"/>
  <c r="E23" i="28"/>
  <c r="F23" i="28"/>
  <c r="G23" i="28"/>
  <c r="E24" i="28"/>
  <c r="F24" i="28"/>
  <c r="D27" i="28" s="1"/>
  <c r="G24" i="28"/>
  <c r="F25" i="28"/>
  <c r="G25" i="28"/>
  <c r="B27" i="28"/>
  <c r="F5" i="27"/>
  <c r="G5" i="27"/>
  <c r="E6" i="27"/>
  <c r="F6" i="27"/>
  <c r="G6" i="27"/>
  <c r="E7" i="27"/>
  <c r="F7" i="27"/>
  <c r="G7" i="27"/>
  <c r="E8" i="27"/>
  <c r="F8" i="27"/>
  <c r="G8" i="27"/>
  <c r="E9" i="27"/>
  <c r="F9" i="27"/>
  <c r="G9" i="27"/>
  <c r="E10" i="27"/>
  <c r="F10" i="27"/>
  <c r="G10" i="27"/>
  <c r="E11" i="27"/>
  <c r="F11" i="27"/>
  <c r="G11" i="27"/>
  <c r="E12" i="27"/>
  <c r="F12" i="27"/>
  <c r="G12" i="27"/>
  <c r="E13" i="27"/>
  <c r="F13" i="27"/>
  <c r="G13" i="27"/>
  <c r="E14" i="27"/>
  <c r="F14" i="27"/>
  <c r="G14" i="27"/>
  <c r="E15" i="27"/>
  <c r="F15" i="27"/>
  <c r="G15" i="27"/>
  <c r="E16" i="27"/>
  <c r="F16" i="27"/>
  <c r="G16" i="27"/>
  <c r="E17" i="27"/>
  <c r="F17" i="27"/>
  <c r="G17" i="27"/>
  <c r="E18" i="27"/>
  <c r="F18" i="27"/>
  <c r="G18" i="27"/>
  <c r="E19" i="27"/>
  <c r="F19" i="27"/>
  <c r="G19" i="27"/>
  <c r="E20" i="27"/>
  <c r="F20" i="27"/>
  <c r="G20" i="27"/>
  <c r="E21" i="27"/>
  <c r="F21" i="27"/>
  <c r="G21" i="27"/>
  <c r="E22" i="27"/>
  <c r="F22" i="27"/>
  <c r="G22" i="27"/>
  <c r="E23" i="27"/>
  <c r="F23" i="27"/>
  <c r="G23" i="27"/>
  <c r="E24" i="27"/>
  <c r="F24" i="27"/>
  <c r="G24" i="27"/>
  <c r="F25" i="27"/>
  <c r="G25" i="27"/>
  <c r="F5" i="26"/>
  <c r="B27" i="26" s="1"/>
  <c r="G5" i="26"/>
  <c r="E6" i="26"/>
  <c r="F6" i="26"/>
  <c r="G6" i="26"/>
  <c r="E7" i="26"/>
  <c r="F7" i="26"/>
  <c r="G7" i="26"/>
  <c r="E8" i="26"/>
  <c r="F8" i="26"/>
  <c r="G8" i="26"/>
  <c r="F9" i="26"/>
  <c r="G9" i="26"/>
  <c r="F10" i="26"/>
  <c r="G10" i="26"/>
  <c r="F11" i="26"/>
  <c r="G11" i="26"/>
  <c r="F12" i="26"/>
  <c r="G12" i="26"/>
  <c r="F13" i="26"/>
  <c r="G13" i="26"/>
  <c r="F14" i="26"/>
  <c r="G14" i="26"/>
  <c r="F15" i="26"/>
  <c r="G15" i="26"/>
  <c r="F16" i="26"/>
  <c r="G16" i="26"/>
  <c r="F17" i="26"/>
  <c r="G17" i="26"/>
  <c r="F18" i="26"/>
  <c r="G18" i="26"/>
  <c r="F19" i="26"/>
  <c r="G19" i="26"/>
  <c r="F20" i="26"/>
  <c r="G20" i="26"/>
  <c r="F21" i="26"/>
  <c r="G21" i="26"/>
  <c r="F22" i="26"/>
  <c r="G22" i="26"/>
  <c r="F23" i="26"/>
  <c r="G23" i="26"/>
  <c r="F24" i="26"/>
  <c r="G24" i="26"/>
  <c r="F25" i="26"/>
  <c r="G25" i="26"/>
  <c r="F5" i="25"/>
  <c r="G5" i="25"/>
  <c r="E6" i="25"/>
  <c r="F6" i="25"/>
  <c r="G6" i="25"/>
  <c r="E7" i="25"/>
  <c r="F7" i="25"/>
  <c r="G7" i="25"/>
  <c r="E8" i="25"/>
  <c r="F8" i="25"/>
  <c r="G8" i="25"/>
  <c r="E9" i="25"/>
  <c r="F9" i="25"/>
  <c r="G9" i="25"/>
  <c r="E10" i="25"/>
  <c r="F10" i="25"/>
  <c r="G10" i="25"/>
  <c r="E11" i="25"/>
  <c r="F11" i="25"/>
  <c r="G11" i="25"/>
  <c r="E12" i="25"/>
  <c r="F12" i="25"/>
  <c r="G12" i="25"/>
  <c r="E13" i="25"/>
  <c r="F13" i="25"/>
  <c r="G13" i="25"/>
  <c r="E14" i="25"/>
  <c r="F14" i="25"/>
  <c r="G14" i="25"/>
  <c r="E15" i="25"/>
  <c r="F15" i="25"/>
  <c r="G15" i="25"/>
  <c r="E16" i="25"/>
  <c r="F16" i="25"/>
  <c r="G16" i="25"/>
  <c r="E17" i="25"/>
  <c r="F17" i="25"/>
  <c r="G17" i="25"/>
  <c r="E18" i="25"/>
  <c r="F18" i="25"/>
  <c r="G18" i="25"/>
  <c r="E19" i="25"/>
  <c r="F19" i="25"/>
  <c r="G19" i="25"/>
  <c r="E20" i="25"/>
  <c r="F20" i="25"/>
  <c r="G20" i="25"/>
  <c r="E21" i="25"/>
  <c r="F21" i="25"/>
  <c r="B27" i="25" s="1"/>
  <c r="G21" i="25"/>
  <c r="E22" i="25"/>
  <c r="F22" i="25"/>
  <c r="G22" i="25"/>
  <c r="E23" i="25"/>
  <c r="F23" i="25"/>
  <c r="G23" i="25"/>
  <c r="E24" i="25"/>
  <c r="F24" i="25"/>
  <c r="G24" i="25"/>
  <c r="F25" i="25"/>
  <c r="G25" i="25"/>
  <c r="F5" i="24"/>
  <c r="B27" i="24" s="1"/>
  <c r="G5" i="24"/>
  <c r="E6" i="24"/>
  <c r="F6" i="24"/>
  <c r="G6" i="24"/>
  <c r="E7" i="24"/>
  <c r="F7" i="24"/>
  <c r="G7" i="24"/>
  <c r="E8" i="24"/>
  <c r="F8" i="24"/>
  <c r="G8" i="24"/>
  <c r="E9" i="24"/>
  <c r="F9" i="24"/>
  <c r="G9" i="24"/>
  <c r="E10" i="24"/>
  <c r="F10" i="24"/>
  <c r="G10" i="24"/>
  <c r="E11" i="24"/>
  <c r="F11" i="24"/>
  <c r="G11" i="24"/>
  <c r="E12" i="24"/>
  <c r="F12" i="24"/>
  <c r="G12" i="24"/>
  <c r="E13" i="24"/>
  <c r="F13" i="24"/>
  <c r="G13" i="24"/>
  <c r="E14" i="24"/>
  <c r="F14" i="24"/>
  <c r="G14" i="24"/>
  <c r="E15" i="24"/>
  <c r="F15" i="24"/>
  <c r="G15" i="24"/>
  <c r="E16" i="24"/>
  <c r="F16" i="24"/>
  <c r="G16" i="24"/>
  <c r="E17" i="24"/>
  <c r="F17" i="24"/>
  <c r="G17" i="24"/>
  <c r="E18" i="24"/>
  <c r="F18" i="24"/>
  <c r="G18" i="24"/>
  <c r="E19" i="24"/>
  <c r="F19" i="24"/>
  <c r="G19" i="24"/>
  <c r="E20" i="24"/>
  <c r="F20" i="24"/>
  <c r="G20" i="24"/>
  <c r="E21" i="24"/>
  <c r="F21" i="24"/>
  <c r="G21" i="24"/>
  <c r="E22" i="24"/>
  <c r="F22" i="24"/>
  <c r="G22" i="24"/>
  <c r="E23" i="24"/>
  <c r="F23" i="24"/>
  <c r="G23" i="24"/>
  <c r="E24" i="24"/>
  <c r="F24" i="24"/>
  <c r="G24" i="24"/>
  <c r="F25" i="24"/>
  <c r="G25" i="24"/>
  <c r="D27" i="24"/>
  <c r="F5" i="23"/>
  <c r="B27" i="23" s="1"/>
  <c r="G5" i="23"/>
  <c r="E6" i="23"/>
  <c r="F6" i="23"/>
  <c r="G6" i="23"/>
  <c r="E7" i="23"/>
  <c r="F7" i="23"/>
  <c r="G7" i="23"/>
  <c r="E8" i="23"/>
  <c r="F8" i="23"/>
  <c r="G8" i="23"/>
  <c r="E9" i="23"/>
  <c r="F9" i="23"/>
  <c r="G9" i="23"/>
  <c r="E10" i="23"/>
  <c r="F10" i="23"/>
  <c r="G10" i="23"/>
  <c r="E11" i="23"/>
  <c r="F11" i="23"/>
  <c r="G11" i="23"/>
  <c r="E12" i="23"/>
  <c r="F12" i="23"/>
  <c r="G12" i="23"/>
  <c r="E13" i="23"/>
  <c r="F13" i="23"/>
  <c r="G13" i="23"/>
  <c r="E14" i="23"/>
  <c r="F14" i="23"/>
  <c r="G14" i="23"/>
  <c r="E15" i="23"/>
  <c r="F15" i="23"/>
  <c r="G15" i="23"/>
  <c r="E16" i="23"/>
  <c r="F16" i="23"/>
  <c r="G16" i="23"/>
  <c r="E17" i="23"/>
  <c r="F17" i="23"/>
  <c r="G17" i="23"/>
  <c r="E18" i="23"/>
  <c r="F18" i="23"/>
  <c r="G18" i="23"/>
  <c r="E19" i="23"/>
  <c r="F19" i="23"/>
  <c r="G19" i="23"/>
  <c r="E20" i="23"/>
  <c r="F20" i="23"/>
  <c r="G20" i="23"/>
  <c r="E21" i="23"/>
  <c r="F21" i="23"/>
  <c r="G21" i="23"/>
  <c r="E22" i="23"/>
  <c r="F22" i="23"/>
  <c r="G22" i="23"/>
  <c r="E23" i="23"/>
  <c r="F23" i="23"/>
  <c r="G23" i="23"/>
  <c r="E24" i="23"/>
  <c r="F24" i="23"/>
  <c r="G24" i="23"/>
  <c r="F25" i="23"/>
  <c r="G25" i="23"/>
  <c r="F5" i="22"/>
  <c r="B27" i="22" s="1"/>
  <c r="G5" i="22"/>
  <c r="E6" i="22"/>
  <c r="F6" i="22"/>
  <c r="G6" i="22"/>
  <c r="E7" i="22"/>
  <c r="F7" i="22"/>
  <c r="G7" i="22"/>
  <c r="E8" i="22"/>
  <c r="F8" i="22"/>
  <c r="G8" i="22"/>
  <c r="E9" i="22"/>
  <c r="F9" i="22"/>
  <c r="G9" i="22"/>
  <c r="E10" i="22"/>
  <c r="F10" i="22"/>
  <c r="G10" i="22"/>
  <c r="E11" i="22"/>
  <c r="F11" i="22"/>
  <c r="G11" i="22"/>
  <c r="E12" i="22"/>
  <c r="F12" i="22"/>
  <c r="G12" i="22"/>
  <c r="E13" i="22"/>
  <c r="F13" i="22"/>
  <c r="G13" i="22"/>
  <c r="E14" i="22"/>
  <c r="F14" i="22"/>
  <c r="G14" i="22"/>
  <c r="E15" i="22"/>
  <c r="F15" i="22"/>
  <c r="G15" i="22"/>
  <c r="E16" i="22"/>
  <c r="F16" i="22"/>
  <c r="G16" i="22"/>
  <c r="E17" i="22"/>
  <c r="F17" i="22"/>
  <c r="G17" i="22"/>
  <c r="E18" i="22"/>
  <c r="F18" i="22"/>
  <c r="G18" i="22"/>
  <c r="E19" i="22"/>
  <c r="F19" i="22"/>
  <c r="G19" i="22"/>
  <c r="E20" i="22"/>
  <c r="F20" i="22"/>
  <c r="G20" i="22"/>
  <c r="E21" i="22"/>
  <c r="F21" i="22"/>
  <c r="G21" i="22"/>
  <c r="E22" i="22"/>
  <c r="F22" i="22"/>
  <c r="G22" i="22"/>
  <c r="E23" i="22"/>
  <c r="F23" i="22"/>
  <c r="G23" i="22"/>
  <c r="E24" i="22"/>
  <c r="F24" i="22"/>
  <c r="G24" i="22"/>
  <c r="F25" i="22"/>
  <c r="G25" i="22"/>
  <c r="F5" i="21"/>
  <c r="G5" i="21"/>
  <c r="E6" i="21"/>
  <c r="F6" i="21"/>
  <c r="G6" i="21"/>
  <c r="E7" i="21"/>
  <c r="F7" i="21"/>
  <c r="G7" i="21"/>
  <c r="E8" i="21"/>
  <c r="F8" i="21"/>
  <c r="G8" i="21"/>
  <c r="E9" i="21"/>
  <c r="F9" i="21"/>
  <c r="G9" i="21"/>
  <c r="E10" i="21"/>
  <c r="F10" i="21"/>
  <c r="G10" i="21"/>
  <c r="E11" i="21"/>
  <c r="F11" i="21"/>
  <c r="G11" i="21"/>
  <c r="E12" i="21"/>
  <c r="F12" i="21"/>
  <c r="G12" i="21"/>
  <c r="E13" i="21"/>
  <c r="F13" i="21"/>
  <c r="G13" i="21"/>
  <c r="E14" i="21"/>
  <c r="F14" i="21"/>
  <c r="G14" i="21"/>
  <c r="E15" i="21"/>
  <c r="F15" i="21"/>
  <c r="G15" i="21"/>
  <c r="E16" i="21"/>
  <c r="F16" i="21"/>
  <c r="G16" i="21"/>
  <c r="E17" i="21"/>
  <c r="F17" i="21"/>
  <c r="G17" i="21"/>
  <c r="E18" i="21"/>
  <c r="F18" i="21"/>
  <c r="G18" i="21"/>
  <c r="E19" i="21"/>
  <c r="F19" i="21"/>
  <c r="G19" i="21"/>
  <c r="E20" i="21"/>
  <c r="F20" i="21"/>
  <c r="G20" i="21"/>
  <c r="E21" i="21"/>
  <c r="F21" i="21"/>
  <c r="G21" i="21"/>
  <c r="E22" i="21"/>
  <c r="F22" i="21"/>
  <c r="G22" i="21"/>
  <c r="E23" i="21"/>
  <c r="F23" i="21"/>
  <c r="G23" i="21"/>
  <c r="E24" i="21"/>
  <c r="F24" i="21"/>
  <c r="G24" i="21"/>
  <c r="F25" i="21"/>
  <c r="G25" i="21"/>
  <c r="D27" i="21"/>
  <c r="F25" i="20"/>
  <c r="G25" i="20"/>
  <c r="F5" i="20"/>
  <c r="G5" i="20"/>
  <c r="E6" i="20"/>
  <c r="F6" i="20"/>
  <c r="G6" i="20"/>
  <c r="E7" i="20"/>
  <c r="F7" i="20"/>
  <c r="G7" i="20"/>
  <c r="E8" i="20"/>
  <c r="F8" i="20"/>
  <c r="D27" i="20" s="1"/>
  <c r="G8" i="20"/>
  <c r="E9" i="20"/>
  <c r="F9" i="20"/>
  <c r="G9" i="20"/>
  <c r="E10" i="20"/>
  <c r="F10" i="20"/>
  <c r="G10" i="20"/>
  <c r="F11" i="20"/>
  <c r="G11" i="20"/>
  <c r="E12" i="20"/>
  <c r="F12" i="20"/>
  <c r="G12" i="20"/>
  <c r="E13" i="20"/>
  <c r="F13" i="20"/>
  <c r="G13" i="20"/>
  <c r="E14" i="20"/>
  <c r="F14" i="20"/>
  <c r="G14" i="20"/>
  <c r="E15" i="20"/>
  <c r="F15" i="20"/>
  <c r="G15" i="20"/>
  <c r="E16" i="20"/>
  <c r="F16" i="20"/>
  <c r="G16" i="20"/>
  <c r="E17" i="20"/>
  <c r="F17" i="20"/>
  <c r="G17" i="20"/>
  <c r="E18" i="20"/>
  <c r="F18" i="20"/>
  <c r="G18" i="20"/>
  <c r="E19" i="20"/>
  <c r="F19" i="20"/>
  <c r="G19" i="20"/>
  <c r="E20" i="20"/>
  <c r="F20" i="20"/>
  <c r="G20" i="20"/>
  <c r="E21" i="20"/>
  <c r="F21" i="20"/>
  <c r="G21" i="20"/>
  <c r="E22" i="20"/>
  <c r="F22" i="20"/>
  <c r="G22" i="20"/>
  <c r="E23" i="20"/>
  <c r="F23" i="20"/>
  <c r="G23" i="20"/>
  <c r="E24" i="20"/>
  <c r="F24" i="20"/>
  <c r="G24" i="20"/>
  <c r="B27" i="27" l="1"/>
  <c r="D27" i="27"/>
  <c r="B27" i="21"/>
  <c r="D27" i="23"/>
  <c r="D27" i="26"/>
  <c r="D27" i="33"/>
  <c r="D27" i="36"/>
  <c r="B27" i="20"/>
  <c r="D27" i="22"/>
  <c r="D27" i="25"/>
</calcChain>
</file>

<file path=xl/sharedStrings.xml><?xml version="1.0" encoding="utf-8"?>
<sst xmlns="http://schemas.openxmlformats.org/spreadsheetml/2006/main" count="991" uniqueCount="451">
  <si>
    <t>Typ het woord na. Gebruik daarna de enter-toets.</t>
  </si>
  <si>
    <t>Aantal juiste woorden:</t>
  </si>
  <si>
    <t>op</t>
  </si>
  <si>
    <t>Herschrijf hieronder de foutieve woorden.</t>
  </si>
  <si>
    <t>à</t>
  </si>
  <si>
    <t>à  à  à</t>
  </si>
  <si>
    <t>WOORDPAKKET 1</t>
  </si>
  <si>
    <t>Naam:</t>
  </si>
  <si>
    <t>WOORDPAKKET 2</t>
  </si>
  <si>
    <t>WOORDPAKKET 3</t>
  </si>
  <si>
    <t>WOORDPAKKET 4</t>
  </si>
  <si>
    <t>WOORDPAKKET 5</t>
  </si>
  <si>
    <t>WOORDPAKKET 6</t>
  </si>
  <si>
    <t>WOORDPAKKET 7</t>
  </si>
  <si>
    <t>WOORDPAKKET 8</t>
  </si>
  <si>
    <t>WOORDPAKKET 9</t>
  </si>
  <si>
    <t>WOORDPAKKET 10</t>
  </si>
  <si>
    <t>WOORDPAKKET 11</t>
  </si>
  <si>
    <t>WOORDPAKKET 13</t>
  </si>
  <si>
    <t>WOORDPAKKET 14</t>
  </si>
  <si>
    <t>WOORDPAKKET 15</t>
  </si>
  <si>
    <t>WOORDPAKKET 16</t>
  </si>
  <si>
    <t>WOORDPAKKET 20</t>
  </si>
  <si>
    <t>misdaad</t>
  </si>
  <si>
    <t>voortdurend</t>
  </si>
  <si>
    <t>besluit</t>
  </si>
  <si>
    <t>WOORDPAKKET 12</t>
  </si>
  <si>
    <t>WOORDPAKKET 17</t>
  </si>
  <si>
    <t>WOORDPAKKET 18</t>
  </si>
  <si>
    <t>WOORDPAKKET 19</t>
  </si>
  <si>
    <t>ideeën</t>
  </si>
  <si>
    <t>winkelcentrum</t>
  </si>
  <si>
    <t>auto's</t>
  </si>
  <si>
    <t>controle</t>
  </si>
  <si>
    <t>speciaal</t>
  </si>
  <si>
    <t>restaurant</t>
  </si>
  <si>
    <t>knieën</t>
  </si>
  <si>
    <t>radio</t>
  </si>
  <si>
    <t>fabrikant</t>
  </si>
  <si>
    <t>diploma</t>
  </si>
  <si>
    <t>snelheid</t>
  </si>
  <si>
    <t>station</t>
  </si>
  <si>
    <t>ontdekken</t>
  </si>
  <si>
    <t>lichtjes</t>
  </si>
  <si>
    <t>Nieuw-Zeeland</t>
  </si>
  <si>
    <t>nieuwsgierig</t>
  </si>
  <si>
    <t>televisie</t>
  </si>
  <si>
    <t>dinosaurus</t>
  </si>
  <si>
    <t>kapitein</t>
  </si>
  <si>
    <t>akkoord</t>
  </si>
  <si>
    <t>professor</t>
  </si>
  <si>
    <t>mama's</t>
  </si>
  <si>
    <t>theater</t>
  </si>
  <si>
    <t>januari</t>
  </si>
  <si>
    <t>hagedis</t>
  </si>
  <si>
    <t>medewerker</t>
  </si>
  <si>
    <t>enzovoort</t>
  </si>
  <si>
    <t>evolueren</t>
  </si>
  <si>
    <t>jeugdige</t>
  </si>
  <si>
    <t>aartslelijke</t>
  </si>
  <si>
    <t>magie</t>
  </si>
  <si>
    <t>negeerde</t>
  </si>
  <si>
    <t>geluksvogel</t>
  </si>
  <si>
    <t>musea</t>
  </si>
  <si>
    <t>koddig</t>
  </si>
  <si>
    <t>menselijk</t>
  </si>
  <si>
    <t>opdagen</t>
  </si>
  <si>
    <t>wetenschap</t>
  </si>
  <si>
    <t>overkomt</t>
  </si>
  <si>
    <t>volledig</t>
  </si>
  <si>
    <t>weduwe</t>
  </si>
  <si>
    <t>namelijk</t>
  </si>
  <si>
    <t>zalige</t>
  </si>
  <si>
    <t>persoonlijk</t>
  </si>
  <si>
    <t>echter</t>
  </si>
  <si>
    <t>skeletten</t>
  </si>
  <si>
    <t>Brussel</t>
  </si>
  <si>
    <t>hersenschudding</t>
  </si>
  <si>
    <t>appartement</t>
  </si>
  <si>
    <t>horrorfilm</t>
  </si>
  <si>
    <t>kennis</t>
  </si>
  <si>
    <t>immers</t>
  </si>
  <si>
    <t>opoffering</t>
  </si>
  <si>
    <t>missie</t>
  </si>
  <si>
    <t>nochtans</t>
  </si>
  <si>
    <t>Duitsland</t>
  </si>
  <si>
    <t>drietand</t>
  </si>
  <si>
    <t>machteloos</t>
  </si>
  <si>
    <t>passagiers</t>
  </si>
  <si>
    <t>Ieperweg</t>
  </si>
  <si>
    <t>vermommen</t>
  </si>
  <si>
    <t>d.w.z.</t>
  </si>
  <si>
    <t>km</t>
  </si>
  <si>
    <t>wc</t>
  </si>
  <si>
    <t>min.</t>
  </si>
  <si>
    <t>gsm</t>
  </si>
  <si>
    <t>enz.</t>
  </si>
  <si>
    <t>m</t>
  </si>
  <si>
    <t>EHBO</t>
  </si>
  <si>
    <t>tv</t>
  </si>
  <si>
    <t>ond.</t>
  </si>
  <si>
    <t>m.a.w.</t>
  </si>
  <si>
    <t>EUR</t>
  </si>
  <si>
    <t>nl.</t>
  </si>
  <si>
    <t>pc</t>
  </si>
  <si>
    <t>VRT</t>
  </si>
  <si>
    <t>ww.</t>
  </si>
  <si>
    <t>o.a.</t>
  </si>
  <si>
    <t>AN</t>
  </si>
  <si>
    <t>o.m.</t>
  </si>
  <si>
    <t>VTM</t>
  </si>
  <si>
    <t>vrouwelijk</t>
  </si>
  <si>
    <t>verschijnen</t>
  </si>
  <si>
    <t>trouwens</t>
  </si>
  <si>
    <t>onderscheid</t>
  </si>
  <si>
    <t>paradijs</t>
  </si>
  <si>
    <t>karakter</t>
  </si>
  <si>
    <t>omheining</t>
  </si>
  <si>
    <t>granaat</t>
  </si>
  <si>
    <t>toeschouwers</t>
  </si>
  <si>
    <t>favoriet</t>
  </si>
  <si>
    <t>geleidelijk</t>
  </si>
  <si>
    <t>drijfzand</t>
  </si>
  <si>
    <t>farao</t>
  </si>
  <si>
    <t>blijkbaar</t>
  </si>
  <si>
    <t>grootouders</t>
  </si>
  <si>
    <t>dreigen</t>
  </si>
  <si>
    <t>eindeloos</t>
  </si>
  <si>
    <t>aangehouden</t>
  </si>
  <si>
    <t>asiel</t>
  </si>
  <si>
    <t>afgrijselijk</t>
  </si>
  <si>
    <t>benzine</t>
  </si>
  <si>
    <t>gitaar</t>
  </si>
  <si>
    <t>helikopter</t>
  </si>
  <si>
    <t>idee</t>
  </si>
  <si>
    <t>kilometer</t>
  </si>
  <si>
    <t>chauffeur</t>
  </si>
  <si>
    <t>limonade</t>
  </si>
  <si>
    <t>living</t>
  </si>
  <si>
    <t>minuten</t>
  </si>
  <si>
    <t>piloot</t>
  </si>
  <si>
    <t>olifant</t>
  </si>
  <si>
    <t>skileraar</t>
  </si>
  <si>
    <t>piraten</t>
  </si>
  <si>
    <t>rivier</t>
  </si>
  <si>
    <t>precies</t>
  </si>
  <si>
    <t>koninklijk</t>
  </si>
  <si>
    <t>vrijwilliger</t>
  </si>
  <si>
    <t>december</t>
  </si>
  <si>
    <t>cijfer</t>
  </si>
  <si>
    <t>centrale</t>
  </si>
  <si>
    <t>ongelooflijk</t>
  </si>
  <si>
    <t>citroen</t>
  </si>
  <si>
    <t>gruwelijke</t>
  </si>
  <si>
    <t>centimeter</t>
  </si>
  <si>
    <t>puntige</t>
  </si>
  <si>
    <t>centen</t>
  </si>
  <si>
    <t>cirkel</t>
  </si>
  <si>
    <t>merkwaardige</t>
  </si>
  <si>
    <t>proces</t>
  </si>
  <si>
    <t>aanvankelijk</t>
  </si>
  <si>
    <t>cinema</t>
  </si>
  <si>
    <t>cel</t>
  </si>
  <si>
    <t>grondig</t>
  </si>
  <si>
    <t>katholiek</t>
  </si>
  <si>
    <t>Afrika</t>
  </si>
  <si>
    <t>Londen</t>
  </si>
  <si>
    <t>methode</t>
  </si>
  <si>
    <t>camera's</t>
  </si>
  <si>
    <t>papa's</t>
  </si>
  <si>
    <t>Antwerpen</t>
  </si>
  <si>
    <t>Zwitserland</t>
  </si>
  <si>
    <t>ski's</t>
  </si>
  <si>
    <t>dino's</t>
  </si>
  <si>
    <t>thema</t>
  </si>
  <si>
    <t>Europa</t>
  </si>
  <si>
    <t>thermometer</t>
  </si>
  <si>
    <t>Limburg</t>
  </si>
  <si>
    <t>diploma's</t>
  </si>
  <si>
    <t>thuisblijven</t>
  </si>
  <si>
    <t>foto's</t>
  </si>
  <si>
    <t>Ardennen</t>
  </si>
  <si>
    <t>wraak</t>
  </si>
  <si>
    <t>drieën</t>
  </si>
  <si>
    <t>feeën</t>
  </si>
  <si>
    <t>wrak</t>
  </si>
  <si>
    <t>industrieën</t>
  </si>
  <si>
    <t>wreed</t>
  </si>
  <si>
    <t>wrede</t>
  </si>
  <si>
    <t>tweeën</t>
  </si>
  <si>
    <t>Let op; de ' wordt niet weergegeven maar je moet het wel typen !!!</t>
  </si>
  <si>
    <r>
      <t>Let op; het weglatingsteken</t>
    </r>
    <r>
      <rPr>
        <b/>
        <sz val="12"/>
        <rFont val="Arial"/>
        <family val="2"/>
      </rPr>
      <t xml:space="preserve"> </t>
    </r>
    <r>
      <rPr>
        <sz val="10"/>
        <rFont val="Arial"/>
      </rPr>
      <t>wordt niet weergegeven maar je moet het wel typen !!!</t>
    </r>
  </si>
  <si>
    <t>advocaat</t>
  </si>
  <si>
    <t>liaan</t>
  </si>
  <si>
    <t>aanbod</t>
  </si>
  <si>
    <t>finale</t>
  </si>
  <si>
    <t>camera</t>
  </si>
  <si>
    <t>materiaal</t>
  </si>
  <si>
    <t>direct</t>
  </si>
  <si>
    <t>gemiddeld</t>
  </si>
  <si>
    <t>caravan</t>
  </si>
  <si>
    <t>juli</t>
  </si>
  <si>
    <t>perfecte</t>
  </si>
  <si>
    <t>losgeld</t>
  </si>
  <si>
    <t>pralines</t>
  </si>
  <si>
    <t>carnaval</t>
  </si>
  <si>
    <t>seconden</t>
  </si>
  <si>
    <t>stopcontact</t>
  </si>
  <si>
    <t>coma</t>
  </si>
  <si>
    <t>titel</t>
  </si>
  <si>
    <t>bioscoop</t>
  </si>
  <si>
    <t>moeilijkheden</t>
  </si>
  <si>
    <t>middeleeuwen</t>
  </si>
  <si>
    <t>diamanten</t>
  </si>
  <si>
    <t>bestrijden</t>
  </si>
  <si>
    <t>periode</t>
  </si>
  <si>
    <t>bewustzijn</t>
  </si>
  <si>
    <t>materialen</t>
  </si>
  <si>
    <t>studio</t>
  </si>
  <si>
    <t>blijdschap</t>
  </si>
  <si>
    <t>podium</t>
  </si>
  <si>
    <t>speciale</t>
  </si>
  <si>
    <t>lijden</t>
  </si>
  <si>
    <t>riolen</t>
  </si>
  <si>
    <t>moeizaam</t>
  </si>
  <si>
    <t>nieuwslezer</t>
  </si>
  <si>
    <t>via</t>
  </si>
  <si>
    <t>ongelijk</t>
  </si>
  <si>
    <t>WOORDPAKKET 21</t>
  </si>
  <si>
    <t>Amerika</t>
  </si>
  <si>
    <t>aardbol</t>
  </si>
  <si>
    <t>Frankrijk</t>
  </si>
  <si>
    <t>horizon</t>
  </si>
  <si>
    <t>dino</t>
  </si>
  <si>
    <t>grijnst</t>
  </si>
  <si>
    <t>kannibalen</t>
  </si>
  <si>
    <t>bloedspoor</t>
  </si>
  <si>
    <t>familie</t>
  </si>
  <si>
    <t>doodgewoon</t>
  </si>
  <si>
    <t>kilo</t>
  </si>
  <si>
    <t>krijste</t>
  </si>
  <si>
    <t>februari</t>
  </si>
  <si>
    <t>kinesist</t>
  </si>
  <si>
    <t>noodlanding</t>
  </si>
  <si>
    <t>kogelvrije</t>
  </si>
  <si>
    <t>prima</t>
  </si>
  <si>
    <t>lijfwachten</t>
  </si>
  <si>
    <t>figuur</t>
  </si>
  <si>
    <t>wereldoorlog</t>
  </si>
  <si>
    <t>automatisch</t>
  </si>
  <si>
    <t>elektrische</t>
  </si>
  <si>
    <t>activiteit</t>
  </si>
  <si>
    <t>huwelijksreis</t>
  </si>
  <si>
    <t>kwijtgeraakt</t>
  </si>
  <si>
    <t>volhouden</t>
  </si>
  <si>
    <t>pleistertje</t>
  </si>
  <si>
    <t>praktijk</t>
  </si>
  <si>
    <t>vertrouwen</t>
  </si>
  <si>
    <t>actualiteit</t>
  </si>
  <si>
    <t>magische</t>
  </si>
  <si>
    <t>fantastisch</t>
  </si>
  <si>
    <t>historisch</t>
  </si>
  <si>
    <t>weekeinde</t>
  </si>
  <si>
    <t>tegelijkertijd</t>
  </si>
  <si>
    <t>technische</t>
  </si>
  <si>
    <t>kwaliteit</t>
  </si>
  <si>
    <t>telefonisch</t>
  </si>
  <si>
    <t>universiteit</t>
  </si>
  <si>
    <t>praktisch</t>
  </si>
  <si>
    <t>aanweizgheid</t>
  </si>
  <si>
    <t>advertentie</t>
  </si>
  <si>
    <t>dankbaarheid</t>
  </si>
  <si>
    <t>combinatie</t>
  </si>
  <si>
    <t>actie</t>
  </si>
  <si>
    <t>hoeveelheid</t>
  </si>
  <si>
    <t>werkelijkheid</t>
  </si>
  <si>
    <t>prestatie</t>
  </si>
  <si>
    <t>vakantie</t>
  </si>
  <si>
    <t>waarheid</t>
  </si>
  <si>
    <t>politie</t>
  </si>
  <si>
    <t>moeilijkheid</t>
  </si>
  <si>
    <t>demonstratie</t>
  </si>
  <si>
    <t>veiligheid</t>
  </si>
  <si>
    <t>operatie</t>
  </si>
  <si>
    <t>informatie</t>
  </si>
  <si>
    <t>schoonheid</t>
  </si>
  <si>
    <t>directie</t>
  </si>
  <si>
    <t>middellijn</t>
  </si>
  <si>
    <t>verschijning</t>
  </si>
  <si>
    <t>uitbreiding</t>
  </si>
  <si>
    <t>bijzondere</t>
  </si>
  <si>
    <t>misschien</t>
  </si>
  <si>
    <t>verrukkelijk</t>
  </si>
  <si>
    <t>bescheiden</t>
  </si>
  <si>
    <t>verraden</t>
  </si>
  <si>
    <t>bijhouden</t>
  </si>
  <si>
    <t>seizoenen</t>
  </si>
  <si>
    <t>tijdelijk</t>
  </si>
  <si>
    <t>onmiddellijk</t>
  </si>
  <si>
    <t>eigenschap</t>
  </si>
  <si>
    <t>koninkrijk</t>
  </si>
  <si>
    <t>verrassing</t>
  </si>
  <si>
    <t>Parijs</t>
  </si>
  <si>
    <t>mijnen</t>
  </si>
  <si>
    <t>bijzonderheid</t>
  </si>
  <si>
    <t>noch</t>
  </si>
  <si>
    <t>neiging</t>
  </si>
  <si>
    <t>afwezigheid</t>
  </si>
  <si>
    <t>lawine</t>
  </si>
  <si>
    <t>verlegenheid</t>
  </si>
  <si>
    <t>hoofdfiguur</t>
  </si>
  <si>
    <t>kapitaal</t>
  </si>
  <si>
    <t>voorzichtigheid</t>
  </si>
  <si>
    <t>wijsheid</t>
  </si>
  <si>
    <t>liter</t>
  </si>
  <si>
    <t>nieuwsgierigheid</t>
  </si>
  <si>
    <t>alinea</t>
  </si>
  <si>
    <t>zekerheid</t>
  </si>
  <si>
    <t>bikini</t>
  </si>
  <si>
    <t>politieagent</t>
  </si>
  <si>
    <t>artikel</t>
  </si>
  <si>
    <t>gezondheid</t>
  </si>
  <si>
    <t>kritiek</t>
  </si>
  <si>
    <t>sirenes</t>
  </si>
  <si>
    <t>Vikings</t>
  </si>
  <si>
    <t>eenzaamheid</t>
  </si>
  <si>
    <t>bivakmuts</t>
  </si>
  <si>
    <t>café</t>
  </si>
  <si>
    <t>afhankelijk</t>
  </si>
  <si>
    <t>dergelijke</t>
  </si>
  <si>
    <t>Sint-Truiden</t>
  </si>
  <si>
    <t>letterlijke</t>
  </si>
  <si>
    <t>Noord-Amerika</t>
  </si>
  <si>
    <t>uiterlijk</t>
  </si>
  <si>
    <t>lichamelijk</t>
  </si>
  <si>
    <t>persoonlijke</t>
  </si>
  <si>
    <t>vermoedelijk</t>
  </si>
  <si>
    <t>Oost-Vlaanderen</t>
  </si>
  <si>
    <t>West-Europa</t>
  </si>
  <si>
    <t>begrijpelijk</t>
  </si>
  <si>
    <t>privé</t>
  </si>
  <si>
    <t>Sint-Niklaas</t>
  </si>
  <si>
    <t>cafés</t>
  </si>
  <si>
    <t>schriftelijke</t>
  </si>
  <si>
    <t>Vlaams-Brabant</t>
  </si>
  <si>
    <t>West-Vlaanderen</t>
  </si>
  <si>
    <t>basis</t>
  </si>
  <si>
    <t>directrice</t>
  </si>
  <si>
    <t>O.L.-Vrouwekerk</t>
  </si>
  <si>
    <t>briljant</t>
  </si>
  <si>
    <t>toeristen</t>
  </si>
  <si>
    <t>circuit</t>
  </si>
  <si>
    <t>middelbare</t>
  </si>
  <si>
    <t>miljoen</t>
  </si>
  <si>
    <t>concert</t>
  </si>
  <si>
    <t>dictee</t>
  </si>
  <si>
    <t>wetenschapper</t>
  </si>
  <si>
    <t>minister</t>
  </si>
  <si>
    <t>circa</t>
  </si>
  <si>
    <t>programma</t>
  </si>
  <si>
    <t>O.L.-Vrouwebeeld</t>
  </si>
  <si>
    <t>gratis</t>
  </si>
  <si>
    <t>commissaris</t>
  </si>
  <si>
    <t>circus</t>
  </si>
  <si>
    <t>apparaten</t>
  </si>
  <si>
    <t>discussie</t>
  </si>
  <si>
    <t>apotheek</t>
  </si>
  <si>
    <t>automobilist</t>
  </si>
  <si>
    <t>acties</t>
  </si>
  <si>
    <t>casino</t>
  </si>
  <si>
    <t>thuis</t>
  </si>
  <si>
    <t>paasvakantie</t>
  </si>
  <si>
    <t>product</t>
  </si>
  <si>
    <t>heli</t>
  </si>
  <si>
    <t>festival</t>
  </si>
  <si>
    <t>insect</t>
  </si>
  <si>
    <t>kathedraal</t>
  </si>
  <si>
    <t>juni</t>
  </si>
  <si>
    <t>politiekantoor</t>
  </si>
  <si>
    <t>klimaat</t>
  </si>
  <si>
    <t>horizontaal</t>
  </si>
  <si>
    <t>club</t>
  </si>
  <si>
    <t>thee</t>
  </si>
  <si>
    <t>tractor</t>
  </si>
  <si>
    <t>kerstdag</t>
  </si>
  <si>
    <t>geërfd</t>
  </si>
  <si>
    <t>museum</t>
  </si>
  <si>
    <t>Australië</t>
  </si>
  <si>
    <t>zakdoek</t>
  </si>
  <si>
    <t>reële</t>
  </si>
  <si>
    <t>trapezium</t>
  </si>
  <si>
    <t>veertig</t>
  </si>
  <si>
    <t>Italië</t>
  </si>
  <si>
    <t>geëindigd</t>
  </si>
  <si>
    <t>herfstvruchten</t>
  </si>
  <si>
    <t>zestig</t>
  </si>
  <si>
    <t>zachtjes</t>
  </si>
  <si>
    <t>geïnteresseerd</t>
  </si>
  <si>
    <t>Azië</t>
  </si>
  <si>
    <t>laboratorium</t>
  </si>
  <si>
    <t>uitdrukking</t>
  </si>
  <si>
    <t>casino's</t>
  </si>
  <si>
    <t>avondmaal</t>
  </si>
  <si>
    <t>actief</t>
  </si>
  <si>
    <t>cent</t>
  </si>
  <si>
    <t>gefeliciteerd</t>
  </si>
  <si>
    <t>scoort</t>
  </si>
  <si>
    <t>kilo's</t>
  </si>
  <si>
    <t>centraal</t>
  </si>
  <si>
    <t>radio's</t>
  </si>
  <si>
    <t>provincie</t>
  </si>
  <si>
    <t>cassette</t>
  </si>
  <si>
    <t>telefooncel</t>
  </si>
  <si>
    <t>bliksemsnel</t>
  </si>
  <si>
    <t>piano's</t>
  </si>
  <si>
    <t>centra</t>
  </si>
  <si>
    <t>coorect</t>
  </si>
  <si>
    <t>secretaris</t>
  </si>
  <si>
    <t>coolega's</t>
  </si>
  <si>
    <t>officier</t>
  </si>
  <si>
    <t>decimaal</t>
  </si>
  <si>
    <t>dirigent</t>
  </si>
  <si>
    <t>avondeten</t>
  </si>
  <si>
    <t>boogschutters</t>
  </si>
  <si>
    <t>cabine</t>
  </si>
  <si>
    <t>profiteren</t>
  </si>
  <si>
    <t>pagina</t>
  </si>
  <si>
    <t>studeren</t>
  </si>
  <si>
    <t>tegenkomen</t>
  </si>
  <si>
    <t>ellende</t>
  </si>
  <si>
    <t>overhalen</t>
  </si>
  <si>
    <t>kandidaat</t>
  </si>
  <si>
    <t>sigaretten</t>
  </si>
  <si>
    <t>iuniform</t>
  </si>
  <si>
    <t>rapporten</t>
  </si>
  <si>
    <t>piloten</t>
  </si>
  <si>
    <t>samenwonen</t>
  </si>
  <si>
    <t>video</t>
  </si>
  <si>
    <t>telefoneren</t>
  </si>
  <si>
    <t>sigaar</t>
  </si>
  <si>
    <t>daarentegen</t>
  </si>
  <si>
    <t>'s avonds</t>
  </si>
  <si>
    <t>'s nachts</t>
  </si>
  <si>
    <t>'s Ochtends</t>
  </si>
  <si>
    <t>'s anderendaags</t>
  </si>
  <si>
    <t>'s middags</t>
  </si>
  <si>
    <t>'s namiddags</t>
  </si>
  <si>
    <t>'s Morgens</t>
  </si>
  <si>
    <t>'s winters</t>
  </si>
  <si>
    <t>'s zomers</t>
  </si>
  <si>
    <t>'t Is laat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</si>
</sst>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 x14ac:knownFonts="1">
    <font>
      <sz val="10"/>
      <name val="Arial"/>
    </font>
    <font>
      <b/>
      <sz val="18"/>
      <color indexed="57"/>
      <name val="Arial"/>
      <family val="2"/>
    </font>
    <font>
      <sz val="14"/>
      <name val="Arial"/>
    </font>
    <font>
      <sz val="14"/>
      <color indexed="48"/>
      <name val="Arial"/>
    </font>
    <font>
      <sz val="12"/>
      <color indexed="14"/>
      <name val="Arial"/>
    </font>
    <font>
      <sz val="12"/>
      <color indexed="51"/>
      <name val="Arial"/>
    </font>
    <font>
      <sz val="12"/>
      <color indexed="50"/>
      <name val="Arial"/>
    </font>
    <font>
      <sz val="12"/>
      <color indexed="11"/>
      <name val="Arial"/>
    </font>
    <font>
      <sz val="12"/>
      <color indexed="49"/>
      <name val="Arial"/>
    </font>
    <font>
      <sz val="12"/>
      <color indexed="40"/>
      <name val="Arial"/>
    </font>
    <font>
      <sz val="12"/>
      <color indexed="61"/>
      <name val="Arial"/>
    </font>
    <font>
      <sz val="12"/>
      <color indexed="48"/>
      <name val="Arial"/>
    </font>
    <font>
      <sz val="12"/>
      <color indexed="16"/>
      <name val="Arial"/>
    </font>
    <font>
      <sz val="12"/>
      <color indexed="19"/>
      <name val="Arial"/>
    </font>
    <font>
      <sz val="12"/>
      <color indexed="17"/>
      <name val="Arial"/>
    </font>
    <font>
      <sz val="12"/>
      <color indexed="46"/>
      <name val="Arial"/>
    </font>
    <font>
      <sz val="12"/>
      <color indexed="62"/>
      <name val="Arial"/>
    </font>
    <font>
      <sz val="12"/>
      <color indexed="55"/>
      <name val="Arial"/>
    </font>
    <font>
      <sz val="12"/>
      <color indexed="63"/>
      <name val="Arial"/>
    </font>
    <font>
      <sz val="12"/>
      <color indexed="21"/>
      <name val="Arial"/>
    </font>
    <font>
      <sz val="14"/>
      <color indexed="10"/>
      <name val="Arial"/>
    </font>
    <font>
      <sz val="12"/>
      <color indexed="20"/>
      <name val="Arial"/>
    </font>
    <font>
      <sz val="12"/>
      <color indexed="18"/>
      <name val="Arial"/>
    </font>
    <font>
      <sz val="12"/>
      <name val="Arial"/>
    </font>
    <font>
      <sz val="10"/>
      <color indexed="10"/>
      <name val="Arial"/>
    </font>
    <font>
      <i/>
      <sz val="14"/>
      <color indexed="17"/>
      <name val="Arial"/>
      <family val="2"/>
    </font>
    <font>
      <sz val="14"/>
      <name val="Wingdings"/>
      <charset val="2"/>
    </font>
    <font>
      <sz val="12"/>
      <name val="Wingdings"/>
      <charset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24" fillId="0" borderId="0" xfId="0" applyFont="1" applyAlignment="1">
      <alignment horizontal="center" wrapText="1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top" textRotation="180" wrapText="1"/>
    </xf>
    <xf numFmtId="0" fontId="23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0" fillId="0" borderId="0" xfId="0" applyFont="1" applyAlignment="1">
      <alignment horizontal="right" vertical="center" indent="1"/>
    </xf>
    <xf numFmtId="0" fontId="2" fillId="0" borderId="0" xfId="0" applyFont="1" applyAlignment="1">
      <alignment horizontal="left" vertical="center" indent="1"/>
    </xf>
    <xf numFmtId="0" fontId="0" fillId="0" borderId="1" xfId="0" applyBorder="1" applyAlignment="1" applyProtection="1">
      <alignment vertical="center"/>
      <protection locked="0"/>
    </xf>
    <xf numFmtId="0" fontId="29" fillId="0" borderId="0" xfId="0" applyFont="1" applyAlignment="1" applyProtection="1">
      <alignment vertical="center"/>
      <protection locked="0"/>
    </xf>
    <xf numFmtId="0" fontId="30" fillId="0" borderId="0" xfId="0" applyFont="1" applyAlignment="1">
      <alignment horizontal="left" vertical="center"/>
    </xf>
    <xf numFmtId="0" fontId="28" fillId="0" borderId="0" xfId="0" applyFont="1" applyAlignment="1">
      <alignment horizontal="right" vertical="center" indent="1"/>
    </xf>
    <xf numFmtId="0" fontId="23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29" fillId="0" borderId="0" xfId="0" quotePrefix="1" applyFont="1" applyAlignment="1" applyProtection="1">
      <alignment vertical="center"/>
      <protection locked="0"/>
    </xf>
    <xf numFmtId="49" fontId="23" fillId="0" borderId="0" xfId="0" quotePrefix="1" applyNumberFormat="1" applyFont="1" applyAlignment="1">
      <alignment vertical="center"/>
    </xf>
    <xf numFmtId="49" fontId="23" fillId="0" borderId="0" xfId="0" applyNumberFormat="1" applyFont="1" applyAlignment="1">
      <alignment vertical="center"/>
    </xf>
    <xf numFmtId="0" fontId="23" fillId="0" borderId="0" xfId="0" quotePrefix="1" applyFont="1" applyAlignment="1">
      <alignment vertical="center"/>
    </xf>
    <xf numFmtId="0" fontId="0" fillId="0" borderId="0" xfId="0" applyAlignment="1">
      <alignment horizontal="right"/>
    </xf>
  </cellXfs>
  <cellStyles count="1">
    <cellStyle name="Standaard" xfId="0" builtinId="0"/>
  </cellStyles>
  <dxfs count="21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3" workbookViewId="0">
      <selection activeCell="H10" sqref="H10"/>
    </sheetView>
  </sheetViews>
  <sheetFormatPr defaultRowHeight="12.75" x14ac:dyDescent="0.2"/>
  <cols>
    <col min="1" max="1" width="2.85546875" customWidth="1"/>
    <col min="2" max="2" width="20.7109375" customWidth="1"/>
    <col min="3" max="3" width="3.140625" customWidth="1"/>
    <col min="4" max="4" width="20.7109375" customWidth="1"/>
    <col min="5" max="5" width="20.5703125" customWidth="1"/>
    <col min="6" max="6" width="4" hidden="1" customWidth="1"/>
    <col min="7" max="7" width="4.140625" hidden="1" customWidth="1"/>
    <col min="8" max="8" width="23.85546875" customWidth="1"/>
  </cols>
  <sheetData>
    <row r="1" spans="1:8" ht="28.5" customHeight="1" x14ac:dyDescent="0.2">
      <c r="E1" s="33" t="s">
        <v>7</v>
      </c>
      <c r="H1" s="30"/>
    </row>
    <row r="2" spans="1:8" ht="39.75" customHeight="1" x14ac:dyDescent="0.2">
      <c r="A2" s="1" t="s">
        <v>6</v>
      </c>
      <c r="B2" s="1"/>
      <c r="C2" s="1"/>
    </row>
    <row r="3" spans="1:8" ht="32.25" customHeight="1" x14ac:dyDescent="0.25">
      <c r="A3" s="2" t="s">
        <v>0</v>
      </c>
      <c r="B3" s="2"/>
      <c r="C3" s="2"/>
      <c r="H3" s="23" t="s">
        <v>3</v>
      </c>
    </row>
    <row r="4" spans="1:8" ht="23.25" customHeight="1" x14ac:dyDescent="0.2">
      <c r="H4" s="25" t="s">
        <v>5</v>
      </c>
    </row>
    <row r="5" spans="1:8" s="4" customFormat="1" ht="24.95" customHeight="1" x14ac:dyDescent="0.2">
      <c r="A5" s="32">
        <v>1</v>
      </c>
      <c r="B5" s="34" t="s">
        <v>54</v>
      </c>
      <c r="C5" s="27" t="s">
        <v>4</v>
      </c>
      <c r="D5" s="31"/>
      <c r="E5" s="35" t="str">
        <f>IF(D5=0,"",IF(D5=B5,"KNAP !","Onjuist!"))</f>
        <v/>
      </c>
      <c r="F5" s="4" t="str">
        <f t="shared" ref="F5:F25" si="0">IF(D5=0,"",IF(D5=B5,"1","0"))</f>
        <v/>
      </c>
      <c r="G5" s="4" t="str">
        <f t="shared" ref="G5:G25" si="1">IF(B5=0,"","1")</f>
        <v>1</v>
      </c>
      <c r="H5" s="36"/>
    </row>
    <row r="6" spans="1:8" s="4" customFormat="1" ht="24.95" customHeight="1" x14ac:dyDescent="0.2">
      <c r="A6" s="32">
        <v>2</v>
      </c>
      <c r="B6" s="34" t="s">
        <v>55</v>
      </c>
      <c r="C6" s="27" t="s">
        <v>4</v>
      </c>
      <c r="D6" s="31"/>
      <c r="E6" s="5" t="str">
        <f>IF(D6=0,"",IF(D6=B6,"OK! ","Onjuist!"))</f>
        <v/>
      </c>
      <c r="F6" s="4" t="str">
        <f t="shared" si="0"/>
        <v/>
      </c>
      <c r="G6" s="4" t="str">
        <f t="shared" si="1"/>
        <v>1</v>
      </c>
      <c r="H6" s="22"/>
    </row>
    <row r="7" spans="1:8" s="4" customFormat="1" ht="24.95" customHeight="1" x14ac:dyDescent="0.2">
      <c r="A7" s="32">
        <v>3</v>
      </c>
      <c r="B7" s="34" t="s">
        <v>56</v>
      </c>
      <c r="C7" s="27" t="s">
        <v>4</v>
      </c>
      <c r="D7" s="31"/>
      <c r="E7" s="6" t="str">
        <f>IF(D7=0,"",IF(D7=B7,"FIJN !","Onjuist!"))</f>
        <v/>
      </c>
      <c r="F7" s="4" t="str">
        <f t="shared" si="0"/>
        <v/>
      </c>
      <c r="G7" s="4" t="str">
        <f t="shared" si="1"/>
        <v>1</v>
      </c>
      <c r="H7" s="22"/>
    </row>
    <row r="8" spans="1:8" s="4" customFormat="1" ht="24.95" customHeight="1" x14ac:dyDescent="0.2">
      <c r="A8" s="32">
        <v>4</v>
      </c>
      <c r="B8" s="34" t="s">
        <v>57</v>
      </c>
      <c r="C8" s="27" t="s">
        <v>4</v>
      </c>
      <c r="D8" s="31"/>
      <c r="E8" s="7" t="str">
        <f>IF(D8=0,"",IF(D8=B8,"TOF !","Onjuist!"))</f>
        <v/>
      </c>
      <c r="F8" s="4" t="str">
        <f t="shared" si="0"/>
        <v/>
      </c>
      <c r="G8" s="4" t="str">
        <f t="shared" si="1"/>
        <v>1</v>
      </c>
      <c r="H8" s="22"/>
    </row>
    <row r="9" spans="1:8" s="4" customFormat="1" ht="24.95" customHeight="1" x14ac:dyDescent="0.2">
      <c r="A9" s="32">
        <v>5</v>
      </c>
      <c r="B9" s="34" t="s">
        <v>58</v>
      </c>
      <c r="C9" s="27" t="s">
        <v>4</v>
      </c>
      <c r="D9" s="31"/>
      <c r="E9" s="8" t="str">
        <f>IF(D9=0,"",IF(D9=B9,"FORMIDABEL !","Onjuist!"))</f>
        <v/>
      </c>
      <c r="F9" s="4" t="str">
        <f t="shared" si="0"/>
        <v/>
      </c>
      <c r="G9" s="4" t="str">
        <f t="shared" si="1"/>
        <v>1</v>
      </c>
      <c r="H9" s="22"/>
    </row>
    <row r="10" spans="1:8" s="4" customFormat="1" ht="24.95" customHeight="1" x14ac:dyDescent="0.2">
      <c r="A10" s="32">
        <v>6</v>
      </c>
      <c r="B10" s="34" t="s">
        <v>59</v>
      </c>
      <c r="C10" s="27" t="s">
        <v>4</v>
      </c>
      <c r="D10" s="31"/>
      <c r="E10" s="9" t="str">
        <f>IF(D10=0,"",IF(D10=B10,"GOED ZO !","Onjuist!"))</f>
        <v/>
      </c>
      <c r="F10" s="4" t="str">
        <f t="shared" si="0"/>
        <v/>
      </c>
      <c r="G10" s="4" t="str">
        <f t="shared" si="1"/>
        <v>1</v>
      </c>
      <c r="H10" s="30"/>
    </row>
    <row r="11" spans="1:8" s="4" customFormat="1" ht="24.95" customHeight="1" x14ac:dyDescent="0.2">
      <c r="A11" s="32">
        <v>7</v>
      </c>
      <c r="B11" s="34" t="s">
        <v>60</v>
      </c>
      <c r="C11" s="27" t="s">
        <v>4</v>
      </c>
      <c r="D11" s="31"/>
      <c r="E11" s="10" t="str">
        <f>IF(D11=0,"",IF(D11=B11,"JUIST !","Onjuist!"))</f>
        <v/>
      </c>
      <c r="F11" s="4" t="str">
        <f t="shared" si="0"/>
        <v/>
      </c>
      <c r="G11" s="4" t="str">
        <f t="shared" si="1"/>
        <v>1</v>
      </c>
      <c r="H11" s="36"/>
    </row>
    <row r="12" spans="1:8" s="4" customFormat="1" ht="24.95" customHeight="1" x14ac:dyDescent="0.2">
      <c r="A12" s="32">
        <v>8</v>
      </c>
      <c r="B12" s="34" t="s">
        <v>61</v>
      </c>
      <c r="C12" s="27" t="s">
        <v>4</v>
      </c>
      <c r="D12" s="31"/>
      <c r="E12" s="11" t="str">
        <f>IF(D12=0,"",IF(D12=B12,"FANTASTISCH !","Onjuist!"))</f>
        <v/>
      </c>
      <c r="F12" s="4" t="str">
        <f t="shared" si="0"/>
        <v/>
      </c>
      <c r="G12" s="4" t="str">
        <f t="shared" si="1"/>
        <v>1</v>
      </c>
      <c r="H12" s="22"/>
    </row>
    <row r="13" spans="1:8" s="4" customFormat="1" ht="24.95" customHeight="1" x14ac:dyDescent="0.2">
      <c r="A13" s="32">
        <v>9</v>
      </c>
      <c r="B13" s="34" t="s">
        <v>62</v>
      </c>
      <c r="C13" s="27" t="s">
        <v>4</v>
      </c>
      <c r="D13" s="31"/>
      <c r="E13" s="12" t="str">
        <f>IF(D13=0,"",IF(D13=B13,"OOK JUIST !","Onjuist!"))</f>
        <v/>
      </c>
      <c r="F13" s="4" t="str">
        <f t="shared" si="0"/>
        <v/>
      </c>
      <c r="G13" s="4" t="str">
        <f t="shared" si="1"/>
        <v>1</v>
      </c>
      <c r="H13" s="22"/>
    </row>
    <row r="14" spans="1:8" s="4" customFormat="1" ht="24.75" customHeight="1" x14ac:dyDescent="0.2">
      <c r="A14" s="32">
        <v>10</v>
      </c>
      <c r="B14" s="34" t="s">
        <v>63</v>
      </c>
      <c r="C14" s="27" t="s">
        <v>4</v>
      </c>
      <c r="D14" s="31"/>
      <c r="E14" s="6" t="str">
        <f>IF(D14=0,"",IF(D14=B14,"WEEROM GOED !","Onjuist!"))</f>
        <v/>
      </c>
      <c r="F14" s="4" t="str">
        <f t="shared" si="0"/>
        <v/>
      </c>
      <c r="G14" s="4" t="str">
        <f t="shared" si="1"/>
        <v>1</v>
      </c>
      <c r="H14" s="22"/>
    </row>
    <row r="15" spans="1:8" s="4" customFormat="1" ht="24.95" customHeight="1" x14ac:dyDescent="0.2">
      <c r="A15" s="32">
        <v>11</v>
      </c>
      <c r="B15" s="34" t="s">
        <v>64</v>
      </c>
      <c r="C15" s="27" t="s">
        <v>4</v>
      </c>
      <c r="D15" s="31"/>
      <c r="E15" s="13" t="str">
        <f>IF(D15=0,"",IF(D15=B15,"CORRECT !","Onjuist!"))</f>
        <v/>
      </c>
      <c r="F15" s="4" t="str">
        <f t="shared" si="0"/>
        <v/>
      </c>
      <c r="G15" s="4" t="str">
        <f t="shared" si="1"/>
        <v>1</v>
      </c>
      <c r="H15" s="22"/>
    </row>
    <row r="16" spans="1:8" s="4" customFormat="1" ht="24.95" customHeight="1" x14ac:dyDescent="0.2">
      <c r="A16" s="32">
        <v>12</v>
      </c>
      <c r="B16" s="34" t="s">
        <v>65</v>
      </c>
      <c r="C16" s="27" t="s">
        <v>4</v>
      </c>
      <c r="D16" s="31"/>
      <c r="E16" s="14" t="str">
        <f>IF(D16=0,"",IF(D16=B16,"ZONDER FOUT !","Onjuist!"))</f>
        <v/>
      </c>
      <c r="F16" s="4" t="str">
        <f t="shared" si="0"/>
        <v/>
      </c>
      <c r="G16" s="4" t="str">
        <f t="shared" si="1"/>
        <v>1</v>
      </c>
      <c r="H16" s="22"/>
    </row>
    <row r="17" spans="1:8" s="4" customFormat="1" ht="24.95" customHeight="1" x14ac:dyDescent="0.2">
      <c r="A17" s="32">
        <v>13</v>
      </c>
      <c r="B17" s="34" t="s">
        <v>66</v>
      </c>
      <c r="C17" s="27" t="s">
        <v>4</v>
      </c>
      <c r="D17" s="31"/>
      <c r="E17" s="15" t="str">
        <f>IF(D17=0,"",IF(D17=B17,"FLINK !","Onjuist!"))</f>
        <v/>
      </c>
      <c r="F17" s="4" t="str">
        <f t="shared" si="0"/>
        <v/>
      </c>
      <c r="G17" s="4" t="str">
        <f t="shared" si="1"/>
        <v>1</v>
      </c>
      <c r="H17" s="22"/>
    </row>
    <row r="18" spans="1:8" s="4" customFormat="1" ht="24.95" customHeight="1" x14ac:dyDescent="0.2">
      <c r="A18" s="32">
        <v>14</v>
      </c>
      <c r="B18" s="34" t="s">
        <v>67</v>
      </c>
      <c r="C18" s="27" t="s">
        <v>4</v>
      </c>
      <c r="D18" s="31"/>
      <c r="E18" s="16" t="str">
        <f>IF(D18=0,"",IF(D18=B18,"FOUTLOOS !","Onjuist!"))</f>
        <v/>
      </c>
      <c r="F18" s="4" t="str">
        <f t="shared" si="0"/>
        <v/>
      </c>
      <c r="G18" s="4" t="str">
        <f t="shared" si="1"/>
        <v>1</v>
      </c>
      <c r="H18" s="22"/>
    </row>
    <row r="19" spans="1:8" s="4" customFormat="1" ht="24.95" customHeight="1" x14ac:dyDescent="0.2">
      <c r="A19" s="32">
        <v>15</v>
      </c>
      <c r="B19" s="39" t="s">
        <v>68</v>
      </c>
      <c r="C19" s="27" t="s">
        <v>4</v>
      </c>
      <c r="D19" s="37"/>
      <c r="E19" s="17" t="str">
        <f>IF(D19=0,"",IF(D19=B19,"BRAVO !","Onjuist!"))</f>
        <v/>
      </c>
      <c r="F19" s="4" t="str">
        <f t="shared" si="0"/>
        <v/>
      </c>
      <c r="G19" s="4" t="str">
        <f t="shared" si="1"/>
        <v>1</v>
      </c>
      <c r="H19" s="22"/>
    </row>
    <row r="20" spans="1:8" s="4" customFormat="1" ht="24.95" customHeight="1" x14ac:dyDescent="0.2">
      <c r="A20" s="32">
        <v>16</v>
      </c>
      <c r="B20" s="34" t="s">
        <v>69</v>
      </c>
      <c r="C20" s="27" t="s">
        <v>4</v>
      </c>
      <c r="D20" s="31"/>
      <c r="E20" s="18" t="str">
        <f>IF(D20=0,"",IF(D20=B20,"WAW !","Onjuist!"))</f>
        <v/>
      </c>
      <c r="F20" s="4" t="str">
        <f t="shared" si="0"/>
        <v/>
      </c>
      <c r="G20" s="4" t="str">
        <f t="shared" si="1"/>
        <v>1</v>
      </c>
      <c r="H20" s="22"/>
    </row>
    <row r="21" spans="1:8" s="4" customFormat="1" ht="24.95" customHeight="1" x14ac:dyDescent="0.2">
      <c r="A21" s="32">
        <v>17</v>
      </c>
      <c r="B21" s="34" t="s">
        <v>70</v>
      </c>
      <c r="C21" s="27" t="s">
        <v>4</v>
      </c>
      <c r="D21" s="31"/>
      <c r="E21" s="16" t="str">
        <f>IF(D21=0,"",IF(D21=B21,"FORMIDASTISCH !","Onjuist!"))</f>
        <v/>
      </c>
      <c r="F21" s="4" t="str">
        <f t="shared" si="0"/>
        <v/>
      </c>
      <c r="G21" s="4" t="str">
        <f t="shared" si="1"/>
        <v>1</v>
      </c>
      <c r="H21" s="22"/>
    </row>
    <row r="22" spans="1:8" s="4" customFormat="1" ht="24.95" customHeight="1" x14ac:dyDescent="0.2">
      <c r="A22" s="32">
        <v>18</v>
      </c>
      <c r="B22" s="34" t="s">
        <v>71</v>
      </c>
      <c r="C22" s="27" t="s">
        <v>4</v>
      </c>
      <c r="D22" s="31"/>
      <c r="E22" s="20" t="str">
        <f>IF(D22=0,"",IF(D22=B22,"REUZE !","Onjuist!"))</f>
        <v/>
      </c>
      <c r="F22" s="4" t="str">
        <f t="shared" si="0"/>
        <v/>
      </c>
      <c r="G22" s="4" t="str">
        <f t="shared" si="1"/>
        <v>1</v>
      </c>
      <c r="H22" s="22"/>
    </row>
    <row r="23" spans="1:8" s="4" customFormat="1" ht="24.95" customHeight="1" x14ac:dyDescent="0.2">
      <c r="A23" s="32">
        <v>19</v>
      </c>
      <c r="B23" s="34" t="s">
        <v>72</v>
      </c>
      <c r="C23" s="27" t="s">
        <v>4</v>
      </c>
      <c r="D23" s="31"/>
      <c r="E23" s="19" t="str">
        <f>IF(D23=0,"",IF(D23=B23,"PERFECT !","Onjuist!"))</f>
        <v/>
      </c>
      <c r="F23" s="4" t="str">
        <f t="shared" si="0"/>
        <v/>
      </c>
      <c r="G23" s="4" t="str">
        <f t="shared" si="1"/>
        <v>1</v>
      </c>
      <c r="H23" s="22"/>
    </row>
    <row r="24" spans="1:8" s="4" customFormat="1" ht="24.95" customHeight="1" x14ac:dyDescent="0.2">
      <c r="A24" s="32">
        <v>20</v>
      </c>
      <c r="B24" s="34" t="s">
        <v>73</v>
      </c>
      <c r="C24" s="27" t="s">
        <v>4</v>
      </c>
      <c r="D24" s="31"/>
      <c r="E24" s="21" t="str">
        <f>IF(D24=0,"",IF(D24=B24,"KEI GOED !","Onjuist!"))</f>
        <v/>
      </c>
      <c r="F24" s="4" t="str">
        <f t="shared" si="0"/>
        <v/>
      </c>
      <c r="G24" s="4" t="str">
        <f t="shared" si="1"/>
        <v>1</v>
      </c>
      <c r="H24" s="22"/>
    </row>
    <row r="25" spans="1:8" s="4" customFormat="1" ht="24.95" customHeight="1" x14ac:dyDescent="0.2">
      <c r="A25" s="3"/>
      <c r="B25" s="3"/>
      <c r="C25" s="3"/>
      <c r="D25" s="3"/>
      <c r="E25" s="3"/>
      <c r="F25" s="4" t="str">
        <f t="shared" si="0"/>
        <v/>
      </c>
      <c r="G25" s="4" t="str">
        <f t="shared" si="1"/>
        <v/>
      </c>
    </row>
    <row r="26" spans="1:8" s="4" customFormat="1" ht="24.95" customHeight="1" x14ac:dyDescent="0.2">
      <c r="A26" s="24" t="s">
        <v>1</v>
      </c>
      <c r="B26" s="3"/>
      <c r="C26" s="3"/>
      <c r="D26" s="3"/>
      <c r="E26" s="3"/>
    </row>
    <row r="27" spans="1:8" s="4" customFormat="1" ht="24.95" customHeight="1" x14ac:dyDescent="0.2">
      <c r="A27" s="3"/>
      <c r="B27" s="28" t="str">
        <f>IF(COUNTIF(F5:F24,"1")=0,"",COUNTIF(F5:F24,"1"))</f>
        <v/>
      </c>
      <c r="C27" s="26" t="s">
        <v>2</v>
      </c>
      <c r="D27" s="29" t="str">
        <f>IF(COUNTIF(F5:F24,"1")=0,"",COUNTIF(G5:G24,"1"))</f>
        <v/>
      </c>
      <c r="E27" s="3"/>
    </row>
  </sheetData>
  <sheetProtection password="DDA1" sheet="1" objects="1" scenarios="1" selectLockedCells="1"/>
  <phoneticPr fontId="0" type="noConversion"/>
  <conditionalFormatting sqref="E5:E24">
    <cfRule type="cellIs" dxfId="20" priority="1" stopIfTrue="1" operator="equal">
      <formula>"Onjuist!"</formula>
    </cfRule>
  </conditionalFormatting>
  <pageMargins left="0.59055118110236227" right="0.59055118110236227" top="0.74803149606299213" bottom="0.98425196850393704" header="0.51181102362204722" footer="0.51181102362204722"/>
  <pageSetup paperSize="9" orientation="portrait" horizontalDpi="4294967293" r:id="rId1"/>
  <headerFooter alignWithMargins="0"/>
  <cellWatches>
    <cellWatch r="D5"/>
  </cellWatch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3" workbookViewId="0">
      <selection activeCell="H1" sqref="H1"/>
    </sheetView>
  </sheetViews>
  <sheetFormatPr defaultRowHeight="12.75" x14ac:dyDescent="0.2"/>
  <cols>
    <col min="1" max="1" width="2.85546875" customWidth="1"/>
    <col min="2" max="2" width="20.7109375" customWidth="1"/>
    <col min="3" max="3" width="3.140625" customWidth="1"/>
    <col min="4" max="4" width="20.7109375" customWidth="1"/>
    <col min="5" max="5" width="20.5703125" customWidth="1"/>
    <col min="6" max="6" width="4" hidden="1" customWidth="1"/>
    <col min="7" max="7" width="4.140625" hidden="1" customWidth="1"/>
    <col min="8" max="8" width="23.85546875" customWidth="1"/>
  </cols>
  <sheetData>
    <row r="1" spans="1:8" ht="28.5" customHeight="1" x14ac:dyDescent="0.2">
      <c r="E1" s="33" t="s">
        <v>7</v>
      </c>
      <c r="H1" s="30"/>
    </row>
    <row r="2" spans="1:8" ht="39.75" customHeight="1" x14ac:dyDescent="0.2">
      <c r="A2" s="1" t="s">
        <v>16</v>
      </c>
      <c r="B2" s="1"/>
      <c r="C2" s="1"/>
    </row>
    <row r="3" spans="1:8" ht="32.25" customHeight="1" x14ac:dyDescent="0.25">
      <c r="A3" s="2" t="s">
        <v>0</v>
      </c>
      <c r="B3" s="2"/>
      <c r="C3" s="2"/>
      <c r="H3" s="23" t="s">
        <v>3</v>
      </c>
    </row>
    <row r="4" spans="1:8" ht="23.25" customHeight="1" x14ac:dyDescent="0.2">
      <c r="H4" s="25" t="s">
        <v>5</v>
      </c>
    </row>
    <row r="5" spans="1:8" s="4" customFormat="1" ht="24.95" customHeight="1" x14ac:dyDescent="0.2">
      <c r="A5" s="32">
        <v>1</v>
      </c>
      <c r="B5" s="34" t="s">
        <v>210</v>
      </c>
      <c r="C5" s="27" t="s">
        <v>4</v>
      </c>
      <c r="D5" s="31"/>
      <c r="E5" s="35" t="str">
        <f>IF(D5=0,"",IF(D5=B5,"KNAP !","Onjuist!"))</f>
        <v/>
      </c>
      <c r="F5" s="4" t="str">
        <f t="shared" ref="F5:F25" si="0">IF(D5=0,"",IF(D5=B5,"1","0"))</f>
        <v/>
      </c>
      <c r="G5" s="4" t="str">
        <f t="shared" ref="G5:G25" si="1">IF(B5=0,"","1")</f>
        <v>1</v>
      </c>
      <c r="H5" s="30"/>
    </row>
    <row r="6" spans="1:8" s="4" customFormat="1" ht="24.95" customHeight="1" x14ac:dyDescent="0.2">
      <c r="A6" s="32">
        <v>2</v>
      </c>
      <c r="B6" s="34" t="s">
        <v>211</v>
      </c>
      <c r="C6" s="27" t="s">
        <v>4</v>
      </c>
      <c r="D6" s="31"/>
      <c r="E6" s="5" t="str">
        <f>IF(D6=0,"",IF(D6=B6,"OK! ","Onjuist!"))</f>
        <v/>
      </c>
      <c r="F6" s="4" t="str">
        <f t="shared" si="0"/>
        <v/>
      </c>
      <c r="G6" s="4" t="str">
        <f t="shared" si="1"/>
        <v>1</v>
      </c>
      <c r="H6" s="30"/>
    </row>
    <row r="7" spans="1:8" s="4" customFormat="1" ht="24.95" customHeight="1" x14ac:dyDescent="0.2">
      <c r="A7" s="32">
        <v>3</v>
      </c>
      <c r="B7" s="34" t="s">
        <v>37</v>
      </c>
      <c r="C7" s="27" t="s">
        <v>4</v>
      </c>
      <c r="D7" s="31"/>
      <c r="E7" s="6" t="str">
        <f>IF(D7=0,"",IF(D7=B7,"FIJN !","Onjuist!"))</f>
        <v/>
      </c>
      <c r="F7" s="4" t="str">
        <f t="shared" si="0"/>
        <v/>
      </c>
      <c r="G7" s="4" t="str">
        <f t="shared" si="1"/>
        <v>1</v>
      </c>
      <c r="H7" s="30"/>
    </row>
    <row r="8" spans="1:8" s="4" customFormat="1" ht="24.95" customHeight="1" x14ac:dyDescent="0.2">
      <c r="A8" s="32">
        <v>4</v>
      </c>
      <c r="B8" s="34" t="s">
        <v>212</v>
      </c>
      <c r="C8" s="27" t="s">
        <v>4</v>
      </c>
      <c r="D8" s="31"/>
      <c r="E8" s="7" t="str">
        <f>IF(D8=0,"",IF(D8=B8,"TOF !","Onjuist!"))</f>
        <v/>
      </c>
      <c r="F8" s="4" t="str">
        <f t="shared" si="0"/>
        <v/>
      </c>
      <c r="G8" s="4" t="str">
        <f t="shared" si="1"/>
        <v>1</v>
      </c>
      <c r="H8" s="30"/>
    </row>
    <row r="9" spans="1:8" s="4" customFormat="1" ht="24.95" customHeight="1" x14ac:dyDescent="0.2">
      <c r="A9" s="32">
        <v>5</v>
      </c>
      <c r="B9" s="34" t="s">
        <v>213</v>
      </c>
      <c r="C9" s="27" t="s">
        <v>4</v>
      </c>
      <c r="D9" s="31"/>
      <c r="E9" s="8" t="str">
        <f>IF(D9=0,"",IF(D9=B9,"FORMIDABEL !","Onjuist!"))</f>
        <v/>
      </c>
      <c r="F9" s="4" t="str">
        <f t="shared" si="0"/>
        <v/>
      </c>
      <c r="G9" s="4" t="str">
        <f t="shared" si="1"/>
        <v>1</v>
      </c>
      <c r="H9" s="30"/>
    </row>
    <row r="10" spans="1:8" s="4" customFormat="1" ht="24.95" customHeight="1" x14ac:dyDescent="0.2">
      <c r="A10" s="32">
        <v>6</v>
      </c>
      <c r="B10" s="34" t="s">
        <v>214</v>
      </c>
      <c r="C10" s="27" t="s">
        <v>4</v>
      </c>
      <c r="D10" s="31"/>
      <c r="E10" s="9" t="str">
        <f>IF(D10=0,"",IF(D10=B10,"GOED ZO !","Onjuist!"))</f>
        <v/>
      </c>
      <c r="F10" s="4" t="str">
        <f t="shared" si="0"/>
        <v/>
      </c>
      <c r="G10" s="4" t="str">
        <f t="shared" si="1"/>
        <v>1</v>
      </c>
      <c r="H10" s="30"/>
    </row>
    <row r="11" spans="1:8" s="4" customFormat="1" ht="24.95" customHeight="1" x14ac:dyDescent="0.2">
      <c r="A11" s="32">
        <v>7</v>
      </c>
      <c r="B11" s="34" t="s">
        <v>215</v>
      </c>
      <c r="C11" s="27" t="s">
        <v>4</v>
      </c>
      <c r="D11" s="31"/>
      <c r="E11" s="10" t="str">
        <f>IF(D11=0,"",IF(D11=B11,"JUIST !","Onjuist!"))</f>
        <v/>
      </c>
      <c r="F11" s="4" t="str">
        <f t="shared" si="0"/>
        <v/>
      </c>
      <c r="G11" s="4" t="str">
        <f t="shared" si="1"/>
        <v>1</v>
      </c>
      <c r="H11" s="30"/>
    </row>
    <row r="12" spans="1:8" s="4" customFormat="1" ht="24.95" customHeight="1" x14ac:dyDescent="0.2">
      <c r="A12" s="32">
        <v>8</v>
      </c>
      <c r="B12" s="34" t="s">
        <v>216</v>
      </c>
      <c r="C12" s="27" t="s">
        <v>4</v>
      </c>
      <c r="D12" s="31"/>
      <c r="E12" s="11" t="str">
        <f>IF(D12=0,"",IF(D12=B12,"FANTASTISCH !","Onjuist!"))</f>
        <v/>
      </c>
      <c r="F12" s="4" t="str">
        <f t="shared" si="0"/>
        <v/>
      </c>
      <c r="G12" s="4" t="str">
        <f t="shared" si="1"/>
        <v>1</v>
      </c>
      <c r="H12" s="30"/>
    </row>
    <row r="13" spans="1:8" s="4" customFormat="1" ht="24.95" customHeight="1" x14ac:dyDescent="0.2">
      <c r="A13" s="32">
        <v>9</v>
      </c>
      <c r="B13" s="34" t="s">
        <v>217</v>
      </c>
      <c r="C13" s="27" t="s">
        <v>4</v>
      </c>
      <c r="D13" s="31"/>
      <c r="E13" s="12" t="str">
        <f>IF(D13=0,"",IF(D13=B13,"OOK JUIST !","Onjuist!"))</f>
        <v/>
      </c>
      <c r="F13" s="4" t="str">
        <f t="shared" si="0"/>
        <v/>
      </c>
      <c r="G13" s="4" t="str">
        <f t="shared" si="1"/>
        <v>1</v>
      </c>
      <c r="H13" s="30"/>
    </row>
    <row r="14" spans="1:8" s="4" customFormat="1" ht="24.75" customHeight="1" x14ac:dyDescent="0.2">
      <c r="A14" s="32">
        <v>10</v>
      </c>
      <c r="B14" s="34" t="s">
        <v>45</v>
      </c>
      <c r="C14" s="27" t="s">
        <v>4</v>
      </c>
      <c r="D14" s="31"/>
      <c r="E14" s="6" t="str">
        <f>IF(D14=0,"",IF(D14=B14,"WEEROM GOED !","Onjuist!"))</f>
        <v/>
      </c>
      <c r="F14" s="4" t="str">
        <f t="shared" si="0"/>
        <v/>
      </c>
      <c r="G14" s="4" t="str">
        <f t="shared" si="1"/>
        <v>1</v>
      </c>
      <c r="H14" s="30"/>
    </row>
    <row r="15" spans="1:8" s="4" customFormat="1" ht="24.95" customHeight="1" x14ac:dyDescent="0.2">
      <c r="A15" s="32">
        <v>11</v>
      </c>
      <c r="B15" s="34" t="s">
        <v>218</v>
      </c>
      <c r="C15" s="27" t="s">
        <v>4</v>
      </c>
      <c r="D15" s="31"/>
      <c r="E15" s="13" t="str">
        <f>IF(D15=0,"",IF(D15=B15,"CORRECT !","Onjuist!"))</f>
        <v/>
      </c>
      <c r="F15" s="4" t="str">
        <f t="shared" si="0"/>
        <v/>
      </c>
      <c r="G15" s="4" t="str">
        <f t="shared" si="1"/>
        <v>1</v>
      </c>
      <c r="H15" s="30"/>
    </row>
    <row r="16" spans="1:8" s="4" customFormat="1" ht="24.95" customHeight="1" x14ac:dyDescent="0.2">
      <c r="A16" s="32">
        <v>12</v>
      </c>
      <c r="B16" s="34" t="s">
        <v>219</v>
      </c>
      <c r="C16" s="27" t="s">
        <v>4</v>
      </c>
      <c r="D16" s="31"/>
      <c r="E16" s="14" t="str">
        <f>IF(D16=0,"",IF(D16=B16,"ZONDER FOUT !","Onjuist!"))</f>
        <v/>
      </c>
      <c r="F16" s="4" t="str">
        <f t="shared" si="0"/>
        <v/>
      </c>
      <c r="G16" s="4" t="str">
        <f t="shared" si="1"/>
        <v>1</v>
      </c>
      <c r="H16" s="30"/>
    </row>
    <row r="17" spans="1:8" s="4" customFormat="1" ht="24.95" customHeight="1" x14ac:dyDescent="0.2">
      <c r="A17" s="32">
        <v>13</v>
      </c>
      <c r="B17" s="34" t="s">
        <v>220</v>
      </c>
      <c r="C17" s="27" t="s">
        <v>4</v>
      </c>
      <c r="D17" s="31"/>
      <c r="E17" s="15" t="str">
        <f>IF(D17=0,"",IF(D17=B17,"FLINK !","Onjuist!"))</f>
        <v/>
      </c>
      <c r="F17" s="4" t="str">
        <f t="shared" si="0"/>
        <v/>
      </c>
      <c r="G17" s="4" t="str">
        <f t="shared" si="1"/>
        <v>1</v>
      </c>
      <c r="H17" s="30"/>
    </row>
    <row r="18" spans="1:8" s="4" customFormat="1" ht="24.95" customHeight="1" x14ac:dyDescent="0.2">
      <c r="A18" s="32">
        <v>14</v>
      </c>
      <c r="B18" s="34" t="s">
        <v>221</v>
      </c>
      <c r="C18" s="27" t="s">
        <v>4</v>
      </c>
      <c r="D18" s="31"/>
      <c r="E18" s="16" t="str">
        <f>IF(D18=0,"",IF(D18=B18,"FOUTLOOS !","Onjuist!"))</f>
        <v/>
      </c>
      <c r="F18" s="4" t="str">
        <f t="shared" si="0"/>
        <v/>
      </c>
      <c r="G18" s="4" t="str">
        <f t="shared" si="1"/>
        <v>1</v>
      </c>
      <c r="H18" s="30"/>
    </row>
    <row r="19" spans="1:8" s="4" customFormat="1" ht="24.95" customHeight="1" x14ac:dyDescent="0.2">
      <c r="A19" s="32">
        <v>15</v>
      </c>
      <c r="B19" s="34" t="s">
        <v>222</v>
      </c>
      <c r="C19" s="27" t="s">
        <v>4</v>
      </c>
      <c r="D19" s="31"/>
      <c r="E19" s="17" t="str">
        <f>IF(D19=0,"",IF(D19=B19,"BRAVO !","Onjuist!"))</f>
        <v/>
      </c>
      <c r="F19" s="4" t="str">
        <f t="shared" si="0"/>
        <v/>
      </c>
      <c r="G19" s="4" t="str">
        <f t="shared" si="1"/>
        <v>1</v>
      </c>
      <c r="H19" s="30"/>
    </row>
    <row r="20" spans="1:8" s="4" customFormat="1" ht="24.95" customHeight="1" x14ac:dyDescent="0.2">
      <c r="A20" s="32">
        <v>16</v>
      </c>
      <c r="B20" s="34" t="s">
        <v>223</v>
      </c>
      <c r="C20" s="27" t="s">
        <v>4</v>
      </c>
      <c r="D20" s="31"/>
      <c r="E20" s="18" t="str">
        <f>IF(D20=0,"",IF(D20=B20,"WAW !","Onjuist!"))</f>
        <v/>
      </c>
      <c r="F20" s="4" t="str">
        <f t="shared" si="0"/>
        <v/>
      </c>
      <c r="G20" s="4" t="str">
        <f t="shared" si="1"/>
        <v>1</v>
      </c>
      <c r="H20" s="30"/>
    </row>
    <row r="21" spans="1:8" s="4" customFormat="1" ht="24.95" customHeight="1" x14ac:dyDescent="0.2">
      <c r="A21" s="32">
        <v>17</v>
      </c>
      <c r="B21" s="34" t="s">
        <v>224</v>
      </c>
      <c r="C21" s="27" t="s">
        <v>4</v>
      </c>
      <c r="D21" s="31"/>
      <c r="E21" s="16" t="str">
        <f>IF(D21=0,"",IF(D21=B21,"FORMIDASTISCH !","Onjuist!"))</f>
        <v/>
      </c>
      <c r="F21" s="4" t="str">
        <f t="shared" si="0"/>
        <v/>
      </c>
      <c r="G21" s="4" t="str">
        <f t="shared" si="1"/>
        <v>1</v>
      </c>
      <c r="H21" s="30"/>
    </row>
    <row r="22" spans="1:8" s="4" customFormat="1" ht="24.95" customHeight="1" x14ac:dyDescent="0.2">
      <c r="A22" s="32">
        <v>18</v>
      </c>
      <c r="B22" s="34" t="s">
        <v>225</v>
      </c>
      <c r="C22" s="27" t="s">
        <v>4</v>
      </c>
      <c r="D22" s="31"/>
      <c r="E22" s="20" t="str">
        <f>IF(D22=0,"",IF(D22=B22,"REUZE !","Onjuist!"))</f>
        <v/>
      </c>
      <c r="F22" s="4" t="str">
        <f t="shared" si="0"/>
        <v/>
      </c>
      <c r="G22" s="4" t="str">
        <f t="shared" si="1"/>
        <v>1</v>
      </c>
      <c r="H22" s="30"/>
    </row>
    <row r="23" spans="1:8" s="4" customFormat="1" ht="24.95" customHeight="1" x14ac:dyDescent="0.2">
      <c r="A23" s="32">
        <v>19</v>
      </c>
      <c r="B23" s="34" t="s">
        <v>226</v>
      </c>
      <c r="C23" s="27" t="s">
        <v>4</v>
      </c>
      <c r="D23" s="31"/>
      <c r="E23" s="19" t="str">
        <f>IF(D23=0,"",IF(D23=B23,"PERFECT !","Onjuist!"))</f>
        <v/>
      </c>
      <c r="F23" s="4" t="str">
        <f t="shared" si="0"/>
        <v/>
      </c>
      <c r="G23" s="4" t="str">
        <f t="shared" si="1"/>
        <v>1</v>
      </c>
      <c r="H23" s="30"/>
    </row>
    <row r="24" spans="1:8" s="4" customFormat="1" ht="24.95" customHeight="1" x14ac:dyDescent="0.2">
      <c r="A24" s="32">
        <v>20</v>
      </c>
      <c r="B24" s="34" t="s">
        <v>227</v>
      </c>
      <c r="C24" s="27" t="s">
        <v>4</v>
      </c>
      <c r="D24" s="31"/>
      <c r="E24" s="21" t="str">
        <f>IF(D24=0,"",IF(D24=B24,"KEI GOED !","Onjuist!"))</f>
        <v/>
      </c>
      <c r="F24" s="4" t="str">
        <f t="shared" si="0"/>
        <v/>
      </c>
      <c r="G24" s="4" t="str">
        <f t="shared" si="1"/>
        <v>1</v>
      </c>
      <c r="H24" s="30"/>
    </row>
    <row r="25" spans="1:8" s="4" customFormat="1" ht="24.95" customHeight="1" x14ac:dyDescent="0.2">
      <c r="A25" s="3"/>
      <c r="B25" s="3"/>
      <c r="C25" s="3"/>
      <c r="D25" s="3"/>
      <c r="E25" s="3"/>
      <c r="F25" s="4" t="str">
        <f t="shared" si="0"/>
        <v/>
      </c>
      <c r="G25" s="4" t="str">
        <f t="shared" si="1"/>
        <v/>
      </c>
    </row>
    <row r="26" spans="1:8" s="4" customFormat="1" ht="24.95" customHeight="1" x14ac:dyDescent="0.2">
      <c r="A26" s="24" t="s">
        <v>1</v>
      </c>
      <c r="B26" s="3"/>
      <c r="C26" s="3"/>
      <c r="D26" s="3"/>
      <c r="E26" s="3"/>
    </row>
    <row r="27" spans="1:8" s="4" customFormat="1" ht="24.95" customHeight="1" x14ac:dyDescent="0.2">
      <c r="A27" s="3"/>
      <c r="B27" s="28" t="str">
        <f>IF(COUNTIF(F5:F24,"1")=0,"",COUNTIF(F5:F24,"1"))</f>
        <v/>
      </c>
      <c r="C27" s="26" t="s">
        <v>2</v>
      </c>
      <c r="D27" s="29" t="str">
        <f>IF(COUNTIF(F5:F24,"1")=0,"",COUNTIF(G5:G24,"1"))</f>
        <v/>
      </c>
      <c r="E27" s="3"/>
    </row>
  </sheetData>
  <sheetProtection password="DDA1" sheet="1" objects="1" scenarios="1" selectLockedCells="1"/>
  <phoneticPr fontId="0" type="noConversion"/>
  <conditionalFormatting sqref="E5:E24">
    <cfRule type="cellIs" dxfId="11" priority="1" stopIfTrue="1" operator="equal">
      <formula>"Onjuist!"</formula>
    </cfRule>
  </conditionalFormatting>
  <pageMargins left="0.59055118110236227" right="0.59055118110236227" top="0.74803149606299213" bottom="0.98425196850393704" header="0.51181102362204722" footer="0.51181102362204722"/>
  <pageSetup paperSize="9" orientation="portrait" horizontalDpi="4294967293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0" workbookViewId="0">
      <selection activeCell="H1" sqref="H1"/>
    </sheetView>
  </sheetViews>
  <sheetFormatPr defaultRowHeight="12.75" x14ac:dyDescent="0.2"/>
  <cols>
    <col min="1" max="1" width="2.85546875" customWidth="1"/>
    <col min="2" max="2" width="20.7109375" customWidth="1"/>
    <col min="3" max="3" width="3.140625" customWidth="1"/>
    <col min="4" max="4" width="20.7109375" customWidth="1"/>
    <col min="5" max="5" width="20.5703125" customWidth="1"/>
    <col min="6" max="6" width="4" hidden="1" customWidth="1"/>
    <col min="7" max="7" width="4.140625" hidden="1" customWidth="1"/>
    <col min="8" max="8" width="23.85546875" customWidth="1"/>
  </cols>
  <sheetData>
    <row r="1" spans="1:8" ht="28.5" customHeight="1" x14ac:dyDescent="0.2">
      <c r="E1" s="33" t="s">
        <v>7</v>
      </c>
      <c r="H1" s="30"/>
    </row>
    <row r="2" spans="1:8" ht="39.75" customHeight="1" x14ac:dyDescent="0.2">
      <c r="A2" s="1" t="s">
        <v>17</v>
      </c>
      <c r="B2" s="1"/>
      <c r="C2" s="1"/>
    </row>
    <row r="3" spans="1:8" ht="32.25" customHeight="1" x14ac:dyDescent="0.25">
      <c r="A3" s="2" t="s">
        <v>0</v>
      </c>
      <c r="B3" s="2"/>
      <c r="C3" s="2"/>
      <c r="H3" s="23" t="s">
        <v>3</v>
      </c>
    </row>
    <row r="4" spans="1:8" ht="23.25" customHeight="1" x14ac:dyDescent="0.2">
      <c r="H4" s="25" t="s">
        <v>5</v>
      </c>
    </row>
    <row r="5" spans="1:8" s="4" customFormat="1" ht="24.95" customHeight="1" x14ac:dyDescent="0.2">
      <c r="A5" s="32">
        <v>1</v>
      </c>
      <c r="B5" s="34" t="s">
        <v>229</v>
      </c>
      <c r="C5" s="27" t="s">
        <v>4</v>
      </c>
      <c r="D5" s="31"/>
      <c r="E5" s="35" t="str">
        <f>IF(D5=0,"",IF(D5=B5,"KNAP !","Onjuist!"))</f>
        <v/>
      </c>
      <c r="F5" s="4" t="str">
        <f t="shared" ref="F5:F25" si="0">IF(D5=0,"",IF(D5=B5,"1","0"))</f>
        <v/>
      </c>
      <c r="G5" s="4" t="str">
        <f t="shared" ref="G5:G25" si="1">IF(B5=0,"","1")</f>
        <v>1</v>
      </c>
      <c r="H5" s="30"/>
    </row>
    <row r="6" spans="1:8" s="4" customFormat="1" ht="24.95" customHeight="1" x14ac:dyDescent="0.2">
      <c r="A6" s="32">
        <v>2</v>
      </c>
      <c r="B6" s="34" t="s">
        <v>230</v>
      </c>
      <c r="C6" s="27" t="s">
        <v>4</v>
      </c>
      <c r="D6" s="31"/>
      <c r="E6" s="5" t="str">
        <f>IF(D6=0,"",IF(D6=B6,"OK! ","Onjuist!"))</f>
        <v/>
      </c>
      <c r="F6" s="4" t="str">
        <f t="shared" si="0"/>
        <v/>
      </c>
      <c r="G6" s="4" t="str">
        <f t="shared" si="1"/>
        <v>1</v>
      </c>
      <c r="H6" s="30"/>
    </row>
    <row r="7" spans="1:8" s="4" customFormat="1" ht="24.95" customHeight="1" x14ac:dyDescent="0.2">
      <c r="A7" s="32">
        <v>3</v>
      </c>
      <c r="B7" s="34" t="s">
        <v>231</v>
      </c>
      <c r="C7" s="27" t="s">
        <v>4</v>
      </c>
      <c r="D7" s="31"/>
      <c r="E7" s="6" t="str">
        <f>IF(D7=0,"",IF(D7=B7,"FIJN !","Onjuist!"))</f>
        <v/>
      </c>
      <c r="F7" s="4" t="str">
        <f t="shared" si="0"/>
        <v/>
      </c>
      <c r="G7" s="4" t="str">
        <f t="shared" si="1"/>
        <v>1</v>
      </c>
      <c r="H7" s="30"/>
    </row>
    <row r="8" spans="1:8" s="4" customFormat="1" ht="24.95" customHeight="1" x14ac:dyDescent="0.2">
      <c r="A8" s="32">
        <v>4</v>
      </c>
      <c r="B8" s="34" t="s">
        <v>232</v>
      </c>
      <c r="C8" s="27" t="s">
        <v>4</v>
      </c>
      <c r="D8" s="31"/>
      <c r="E8" s="7" t="str">
        <f>IF(D8=0,"",IF(D8=B8,"TOF !","Onjuist!"))</f>
        <v/>
      </c>
      <c r="F8" s="4" t="str">
        <f t="shared" si="0"/>
        <v/>
      </c>
      <c r="G8" s="4" t="str">
        <f t="shared" si="1"/>
        <v>1</v>
      </c>
      <c r="H8" s="30"/>
    </row>
    <row r="9" spans="1:8" s="4" customFormat="1" ht="24.95" customHeight="1" x14ac:dyDescent="0.2">
      <c r="A9" s="32">
        <v>5</v>
      </c>
      <c r="B9" s="34" t="s">
        <v>233</v>
      </c>
      <c r="C9" s="27" t="s">
        <v>4</v>
      </c>
      <c r="D9" s="31"/>
      <c r="E9" s="8" t="str">
        <f>IF(D9=0,"",IF(D9=B9,"FORMIDABEL !","Onjuist!"))</f>
        <v/>
      </c>
      <c r="F9" s="4" t="str">
        <f t="shared" si="0"/>
        <v/>
      </c>
      <c r="G9" s="4" t="str">
        <f t="shared" si="1"/>
        <v>1</v>
      </c>
      <c r="H9" s="30"/>
    </row>
    <row r="10" spans="1:8" s="4" customFormat="1" ht="24.95" customHeight="1" x14ac:dyDescent="0.2">
      <c r="A10" s="32">
        <v>6</v>
      </c>
      <c r="B10" s="34" t="s">
        <v>234</v>
      </c>
      <c r="C10" s="27" t="s">
        <v>4</v>
      </c>
      <c r="D10" s="31"/>
      <c r="E10" s="9" t="str">
        <f>IF(D10=0,"",IF(D10=B10,"GOED ZO !","Onjuist!"))</f>
        <v/>
      </c>
      <c r="F10" s="4" t="str">
        <f t="shared" si="0"/>
        <v/>
      </c>
      <c r="G10" s="4" t="str">
        <f t="shared" si="1"/>
        <v>1</v>
      </c>
      <c r="H10" s="30"/>
    </row>
    <row r="11" spans="1:8" s="4" customFormat="1" ht="24.95" customHeight="1" x14ac:dyDescent="0.2">
      <c r="A11" s="32">
        <v>7</v>
      </c>
      <c r="B11" s="34" t="s">
        <v>235</v>
      </c>
      <c r="C11" s="27" t="s">
        <v>4</v>
      </c>
      <c r="D11" s="31"/>
      <c r="E11" s="10" t="str">
        <f>IF(D11=0,"",IF(D11=B11,"JUIST !","Onjuist!"))</f>
        <v/>
      </c>
      <c r="F11" s="4" t="str">
        <f t="shared" si="0"/>
        <v/>
      </c>
      <c r="G11" s="4" t="str">
        <f t="shared" si="1"/>
        <v>1</v>
      </c>
      <c r="H11" s="30"/>
    </row>
    <row r="12" spans="1:8" s="4" customFormat="1" ht="24.95" customHeight="1" x14ac:dyDescent="0.2">
      <c r="A12" s="32">
        <v>8</v>
      </c>
      <c r="B12" s="34" t="s">
        <v>236</v>
      </c>
      <c r="C12" s="27" t="s">
        <v>4</v>
      </c>
      <c r="D12" s="31"/>
      <c r="E12" s="11" t="str">
        <f>IF(D12=0,"",IF(D12=B12,"FANTASTISCH !","Onjuist!"))</f>
        <v/>
      </c>
      <c r="F12" s="4" t="str">
        <f t="shared" si="0"/>
        <v/>
      </c>
      <c r="G12" s="4" t="str">
        <f t="shared" si="1"/>
        <v>1</v>
      </c>
      <c r="H12" s="30"/>
    </row>
    <row r="13" spans="1:8" s="4" customFormat="1" ht="24.95" customHeight="1" x14ac:dyDescent="0.2">
      <c r="A13" s="32">
        <v>9</v>
      </c>
      <c r="B13" s="34" t="s">
        <v>237</v>
      </c>
      <c r="C13" s="27" t="s">
        <v>4</v>
      </c>
      <c r="D13" s="31"/>
      <c r="E13" s="12" t="str">
        <f>IF(D13=0,"",IF(D13=B13,"OOK JUIST !","Onjuist!"))</f>
        <v/>
      </c>
      <c r="F13" s="4" t="str">
        <f t="shared" si="0"/>
        <v/>
      </c>
      <c r="G13" s="4" t="str">
        <f t="shared" si="1"/>
        <v>1</v>
      </c>
      <c r="H13" s="30"/>
    </row>
    <row r="14" spans="1:8" s="4" customFormat="1" ht="24.75" customHeight="1" x14ac:dyDescent="0.2">
      <c r="A14" s="32">
        <v>10</v>
      </c>
      <c r="B14" s="34" t="s">
        <v>238</v>
      </c>
      <c r="C14" s="27" t="s">
        <v>4</v>
      </c>
      <c r="D14" s="31"/>
      <c r="E14" s="6" t="str">
        <f>IF(D14=0,"",IF(D14=B14,"WEEROM GOED !","Onjuist!"))</f>
        <v/>
      </c>
      <c r="F14" s="4" t="str">
        <f t="shared" si="0"/>
        <v/>
      </c>
      <c r="G14" s="4" t="str">
        <f t="shared" si="1"/>
        <v>1</v>
      </c>
      <c r="H14" s="30"/>
    </row>
    <row r="15" spans="1:8" s="4" customFormat="1" ht="24.95" customHeight="1" x14ac:dyDescent="0.2">
      <c r="A15" s="32">
        <v>11</v>
      </c>
      <c r="B15" s="34" t="s">
        <v>239</v>
      </c>
      <c r="C15" s="27" t="s">
        <v>4</v>
      </c>
      <c r="D15" s="31"/>
      <c r="E15" s="13" t="str">
        <f>IF(D15=0,"",IF(D15=B15,"CORRECT !","Onjuist!"))</f>
        <v/>
      </c>
      <c r="F15" s="4" t="str">
        <f t="shared" si="0"/>
        <v/>
      </c>
      <c r="G15" s="4" t="str">
        <f t="shared" si="1"/>
        <v>1</v>
      </c>
      <c r="H15" s="30"/>
    </row>
    <row r="16" spans="1:8" s="4" customFormat="1" ht="24.95" customHeight="1" x14ac:dyDescent="0.2">
      <c r="A16" s="32">
        <v>12</v>
      </c>
      <c r="B16" s="34" t="s">
        <v>240</v>
      </c>
      <c r="C16" s="27" t="s">
        <v>4</v>
      </c>
      <c r="D16" s="31"/>
      <c r="E16" s="14" t="str">
        <f>IF(D16=0,"",IF(D16=B16,"ZONDER FOUT !","Onjuist!"))</f>
        <v/>
      </c>
      <c r="F16" s="4" t="str">
        <f t="shared" si="0"/>
        <v/>
      </c>
      <c r="G16" s="4" t="str">
        <f t="shared" si="1"/>
        <v>1</v>
      </c>
      <c r="H16" s="30"/>
    </row>
    <row r="17" spans="1:8" s="4" customFormat="1" ht="24.95" customHeight="1" x14ac:dyDescent="0.2">
      <c r="A17" s="32">
        <v>13</v>
      </c>
      <c r="B17" s="34" t="s">
        <v>241</v>
      </c>
      <c r="C17" s="27" t="s">
        <v>4</v>
      </c>
      <c r="D17" s="31"/>
      <c r="E17" s="15" t="str">
        <f>IF(D17=0,"",IF(D17=B17,"FLINK !","Onjuist!"))</f>
        <v/>
      </c>
      <c r="F17" s="4" t="str">
        <f t="shared" si="0"/>
        <v/>
      </c>
      <c r="G17" s="4" t="str">
        <f t="shared" si="1"/>
        <v>1</v>
      </c>
      <c r="H17" s="30"/>
    </row>
    <row r="18" spans="1:8" s="4" customFormat="1" ht="24.95" customHeight="1" x14ac:dyDescent="0.2">
      <c r="A18" s="32">
        <v>14</v>
      </c>
      <c r="B18" s="34" t="s">
        <v>242</v>
      </c>
      <c r="C18" s="27" t="s">
        <v>4</v>
      </c>
      <c r="D18" s="31"/>
      <c r="E18" s="16" t="str">
        <f>IF(D18=0,"",IF(D18=B18,"FOUTLOOS !","Onjuist!"))</f>
        <v/>
      </c>
      <c r="F18" s="4" t="str">
        <f t="shared" si="0"/>
        <v/>
      </c>
      <c r="G18" s="4" t="str">
        <f t="shared" si="1"/>
        <v>1</v>
      </c>
      <c r="H18" s="30"/>
    </row>
    <row r="19" spans="1:8" s="4" customFormat="1" ht="24.95" customHeight="1" x14ac:dyDescent="0.2">
      <c r="A19" s="32">
        <v>15</v>
      </c>
      <c r="B19" s="34" t="s">
        <v>243</v>
      </c>
      <c r="C19" s="27" t="s">
        <v>4</v>
      </c>
      <c r="D19" s="31"/>
      <c r="E19" s="17" t="str">
        <f>IF(D19=0,"",IF(D19=B19,"BRAVO !","Onjuist!"))</f>
        <v/>
      </c>
      <c r="F19" s="4" t="str">
        <f t="shared" si="0"/>
        <v/>
      </c>
      <c r="G19" s="4" t="str">
        <f t="shared" si="1"/>
        <v>1</v>
      </c>
      <c r="H19" s="30"/>
    </row>
    <row r="20" spans="1:8" s="4" customFormat="1" ht="24.95" customHeight="1" x14ac:dyDescent="0.2">
      <c r="A20" s="32">
        <v>16</v>
      </c>
      <c r="B20" s="34" t="s">
        <v>244</v>
      </c>
      <c r="C20" s="27" t="s">
        <v>4</v>
      </c>
      <c r="D20" s="31"/>
      <c r="E20" s="18" t="str">
        <f>IF(D20=0,"",IF(D20=B20,"WAW !","Onjuist!"))</f>
        <v/>
      </c>
      <c r="F20" s="4" t="str">
        <f t="shared" si="0"/>
        <v/>
      </c>
      <c r="G20" s="4" t="str">
        <f t="shared" si="1"/>
        <v>1</v>
      </c>
      <c r="H20" s="30"/>
    </row>
    <row r="21" spans="1:8" s="4" customFormat="1" ht="24.95" customHeight="1" x14ac:dyDescent="0.2">
      <c r="A21" s="32">
        <v>17</v>
      </c>
      <c r="B21" s="34" t="s">
        <v>245</v>
      </c>
      <c r="C21" s="27" t="s">
        <v>4</v>
      </c>
      <c r="D21" s="31"/>
      <c r="E21" s="16" t="str">
        <f>IF(D21=0,"",IF(D21=B21,"FORMIDASTISCH !","Onjuist!"))</f>
        <v/>
      </c>
      <c r="F21" s="4" t="str">
        <f t="shared" si="0"/>
        <v/>
      </c>
      <c r="G21" s="4" t="str">
        <f t="shared" si="1"/>
        <v>1</v>
      </c>
      <c r="H21" s="30"/>
    </row>
    <row r="22" spans="1:8" s="4" customFormat="1" ht="24.95" customHeight="1" x14ac:dyDescent="0.2">
      <c r="A22" s="32">
        <v>18</v>
      </c>
      <c r="B22" s="34" t="s">
        <v>246</v>
      </c>
      <c r="C22" s="27" t="s">
        <v>4</v>
      </c>
      <c r="D22" s="31"/>
      <c r="E22" s="20" t="str">
        <f>IF(D22=0,"",IF(D22=B22,"REUZE !","Onjuist!"))</f>
        <v/>
      </c>
      <c r="F22" s="4" t="str">
        <f t="shared" si="0"/>
        <v/>
      </c>
      <c r="G22" s="4" t="str">
        <f t="shared" si="1"/>
        <v>1</v>
      </c>
      <c r="H22" s="30"/>
    </row>
    <row r="23" spans="1:8" s="4" customFormat="1" ht="24.95" customHeight="1" x14ac:dyDescent="0.2">
      <c r="A23" s="32">
        <v>19</v>
      </c>
      <c r="B23" s="34" t="s">
        <v>247</v>
      </c>
      <c r="C23" s="27" t="s">
        <v>4</v>
      </c>
      <c r="D23" s="31"/>
      <c r="E23" s="19" t="str">
        <f>IF(D23=0,"",IF(D23=B23,"PERFECT !","Onjuist!"))</f>
        <v/>
      </c>
      <c r="F23" s="4" t="str">
        <f t="shared" si="0"/>
        <v/>
      </c>
      <c r="G23" s="4" t="str">
        <f t="shared" si="1"/>
        <v>1</v>
      </c>
      <c r="H23" s="30"/>
    </row>
    <row r="24" spans="1:8" s="4" customFormat="1" ht="24.95" customHeight="1" x14ac:dyDescent="0.2">
      <c r="A24" s="32">
        <v>20</v>
      </c>
      <c r="B24" s="34" t="s">
        <v>248</v>
      </c>
      <c r="C24" s="27" t="s">
        <v>4</v>
      </c>
      <c r="D24" s="31"/>
      <c r="E24" s="21" t="str">
        <f>IF(D24=0,"",IF(D24=B24,"KEI GOED !","Onjuist!"))</f>
        <v/>
      </c>
      <c r="F24" s="4" t="str">
        <f t="shared" si="0"/>
        <v/>
      </c>
      <c r="G24" s="4" t="str">
        <f t="shared" si="1"/>
        <v>1</v>
      </c>
      <c r="H24" s="30"/>
    </row>
    <row r="25" spans="1:8" s="4" customFormat="1" ht="24.95" customHeight="1" x14ac:dyDescent="0.2">
      <c r="A25" s="3"/>
      <c r="B25" s="3"/>
      <c r="C25" s="3"/>
      <c r="D25" s="3"/>
      <c r="E25" s="3"/>
      <c r="F25" s="4" t="str">
        <f t="shared" si="0"/>
        <v/>
      </c>
      <c r="G25" s="4" t="str">
        <f t="shared" si="1"/>
        <v/>
      </c>
    </row>
    <row r="26" spans="1:8" s="4" customFormat="1" ht="24.95" customHeight="1" x14ac:dyDescent="0.2">
      <c r="A26" s="24" t="s">
        <v>1</v>
      </c>
      <c r="B26" s="3"/>
      <c r="C26" s="3"/>
      <c r="D26" s="3"/>
      <c r="E26" s="3"/>
    </row>
    <row r="27" spans="1:8" s="4" customFormat="1" ht="24.95" customHeight="1" x14ac:dyDescent="0.2">
      <c r="A27" s="3"/>
      <c r="B27" s="28" t="str">
        <f>IF(COUNTIF(F5:F24,"1")=0,"",COUNTIF(F5:F24,"1"))</f>
        <v/>
      </c>
      <c r="C27" s="26" t="s">
        <v>2</v>
      </c>
      <c r="D27" s="29" t="str">
        <f>IF(COUNTIF(F5:F24,"1")=0,"",COUNTIF(G5:G24,"1"))</f>
        <v/>
      </c>
      <c r="E27" s="3"/>
    </row>
  </sheetData>
  <sheetProtection password="DDA1" sheet="1" objects="1" scenarios="1" selectLockedCells="1"/>
  <phoneticPr fontId="0" type="noConversion"/>
  <conditionalFormatting sqref="E5:E24">
    <cfRule type="cellIs" dxfId="10" priority="1" stopIfTrue="1" operator="equal">
      <formula>"Onjuist!"</formula>
    </cfRule>
  </conditionalFormatting>
  <pageMargins left="0.59055118110236227" right="0.59055118110236227" top="0.74803149606299213" bottom="0.98425196850393704" header="0.51181102362204722" footer="0.51181102362204722"/>
  <pageSetup paperSize="9" orientation="portrait" horizontalDpi="4294967293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0" workbookViewId="0">
      <selection activeCell="H1" sqref="H1"/>
    </sheetView>
  </sheetViews>
  <sheetFormatPr defaultRowHeight="12.75" x14ac:dyDescent="0.2"/>
  <cols>
    <col min="1" max="1" width="2.85546875" customWidth="1"/>
    <col min="2" max="2" width="20.7109375" customWidth="1"/>
    <col min="3" max="3" width="3.140625" customWidth="1"/>
    <col min="4" max="4" width="20.7109375" customWidth="1"/>
    <col min="5" max="5" width="20.5703125" customWidth="1"/>
    <col min="6" max="6" width="4" hidden="1" customWidth="1"/>
    <col min="7" max="7" width="4.140625" hidden="1" customWidth="1"/>
    <col min="8" max="8" width="23.85546875" customWidth="1"/>
  </cols>
  <sheetData>
    <row r="1" spans="1:8" ht="28.5" customHeight="1" x14ac:dyDescent="0.2">
      <c r="E1" s="33" t="s">
        <v>7</v>
      </c>
      <c r="H1" s="30"/>
    </row>
    <row r="2" spans="1:8" ht="39.75" customHeight="1" x14ac:dyDescent="0.2">
      <c r="A2" s="1" t="s">
        <v>26</v>
      </c>
      <c r="B2" s="1"/>
      <c r="C2" s="1"/>
    </row>
    <row r="3" spans="1:8" ht="32.25" customHeight="1" x14ac:dyDescent="0.25">
      <c r="A3" s="2" t="s">
        <v>0</v>
      </c>
      <c r="B3" s="2"/>
      <c r="C3" s="2"/>
      <c r="H3" s="23" t="s">
        <v>3</v>
      </c>
    </row>
    <row r="4" spans="1:8" ht="23.25" customHeight="1" x14ac:dyDescent="0.2">
      <c r="H4" s="25" t="s">
        <v>5</v>
      </c>
    </row>
    <row r="5" spans="1:8" s="4" customFormat="1" ht="24.95" customHeight="1" x14ac:dyDescent="0.2">
      <c r="A5" s="32">
        <v>1</v>
      </c>
      <c r="B5" s="34" t="s">
        <v>249</v>
      </c>
      <c r="C5" s="27" t="s">
        <v>4</v>
      </c>
      <c r="D5" s="31"/>
      <c r="E5" s="35" t="str">
        <f>IF(D5=0,"",IF(D5=B5,"KNAP !","Onjuist!"))</f>
        <v/>
      </c>
      <c r="F5" s="4" t="str">
        <f t="shared" ref="F5:F25" si="0">IF(D5=0,"",IF(D5=B5,"1","0"))</f>
        <v/>
      </c>
      <c r="G5" s="4" t="str">
        <f t="shared" ref="G5:G25" si="1">IF(B5=0,"","1")</f>
        <v>1</v>
      </c>
      <c r="H5" s="30"/>
    </row>
    <row r="6" spans="1:8" s="4" customFormat="1" ht="24.95" customHeight="1" x14ac:dyDescent="0.2">
      <c r="A6" s="32">
        <v>2</v>
      </c>
      <c r="B6" s="34" t="s">
        <v>250</v>
      </c>
      <c r="C6" s="27" t="s">
        <v>4</v>
      </c>
      <c r="D6" s="31"/>
      <c r="E6" s="5" t="str">
        <f>IF(D6=0,"",IF(D6=B6,"OK! ","Onjuist!"))</f>
        <v/>
      </c>
      <c r="F6" s="4" t="str">
        <f t="shared" si="0"/>
        <v/>
      </c>
      <c r="G6" s="4" t="str">
        <f t="shared" si="1"/>
        <v>1</v>
      </c>
      <c r="H6" s="30"/>
    </row>
    <row r="7" spans="1:8" s="4" customFormat="1" ht="24.95" customHeight="1" x14ac:dyDescent="0.2">
      <c r="A7" s="32">
        <v>3</v>
      </c>
      <c r="B7" s="34" t="s">
        <v>251</v>
      </c>
      <c r="C7" s="27" t="s">
        <v>4</v>
      </c>
      <c r="D7" s="31"/>
      <c r="E7" s="6" t="str">
        <f>IF(D7=0,"",IF(D7=B7,"FIJN !","Onjuist!"))</f>
        <v/>
      </c>
      <c r="F7" s="4" t="str">
        <f t="shared" si="0"/>
        <v/>
      </c>
      <c r="G7" s="4" t="str">
        <f t="shared" si="1"/>
        <v>1</v>
      </c>
      <c r="H7" s="30"/>
    </row>
    <row r="8" spans="1:8" s="4" customFormat="1" ht="24.95" customHeight="1" x14ac:dyDescent="0.2">
      <c r="A8" s="32">
        <v>4</v>
      </c>
      <c r="B8" s="34" t="s">
        <v>252</v>
      </c>
      <c r="C8" s="27" t="s">
        <v>4</v>
      </c>
      <c r="D8" s="31"/>
      <c r="E8" s="7" t="str">
        <f>IF(D8=0,"",IF(D8=B8,"TOF !","Onjuist!"))</f>
        <v/>
      </c>
      <c r="F8" s="4" t="str">
        <f t="shared" si="0"/>
        <v/>
      </c>
      <c r="G8" s="4" t="str">
        <f t="shared" si="1"/>
        <v>1</v>
      </c>
      <c r="H8" s="30"/>
    </row>
    <row r="9" spans="1:8" s="4" customFormat="1" ht="24.95" customHeight="1" x14ac:dyDescent="0.2">
      <c r="A9" s="32">
        <v>5</v>
      </c>
      <c r="B9" s="34" t="s">
        <v>253</v>
      </c>
      <c r="C9" s="27" t="s">
        <v>4</v>
      </c>
      <c r="D9" s="31"/>
      <c r="E9" s="8" t="str">
        <f>IF(D9=0,"",IF(D9=B9,"FORMIDABEL !","Onjuist!"))</f>
        <v/>
      </c>
      <c r="F9" s="4" t="str">
        <f t="shared" si="0"/>
        <v/>
      </c>
      <c r="G9" s="4" t="str">
        <f t="shared" si="1"/>
        <v>1</v>
      </c>
      <c r="H9" s="30"/>
    </row>
    <row r="10" spans="1:8" s="4" customFormat="1" ht="24.95" customHeight="1" x14ac:dyDescent="0.2">
      <c r="A10" s="32">
        <v>6</v>
      </c>
      <c r="B10" s="34" t="s">
        <v>254</v>
      </c>
      <c r="C10" s="27" t="s">
        <v>4</v>
      </c>
      <c r="D10" s="31"/>
      <c r="E10" s="9" t="str">
        <f>IF(D10=0,"",IF(D10=B10,"GOED ZO !","Onjuist!"))</f>
        <v/>
      </c>
      <c r="F10" s="4" t="str">
        <f t="shared" si="0"/>
        <v/>
      </c>
      <c r="G10" s="4" t="str">
        <f t="shared" si="1"/>
        <v>1</v>
      </c>
      <c r="H10" s="30"/>
    </row>
    <row r="11" spans="1:8" s="4" customFormat="1" ht="24.95" customHeight="1" x14ac:dyDescent="0.2">
      <c r="A11" s="32">
        <v>7</v>
      </c>
      <c r="B11" s="34" t="s">
        <v>255</v>
      </c>
      <c r="C11" s="27" t="s">
        <v>4</v>
      </c>
      <c r="D11" s="31"/>
      <c r="E11" s="10" t="str">
        <f>IF(D11=0,"",IF(D11=B11,"JUIST !","Onjuist!"))</f>
        <v/>
      </c>
      <c r="F11" s="4" t="str">
        <f t="shared" si="0"/>
        <v/>
      </c>
      <c r="G11" s="4" t="str">
        <f t="shared" si="1"/>
        <v>1</v>
      </c>
      <c r="H11" s="30"/>
    </row>
    <row r="12" spans="1:8" s="4" customFormat="1" ht="24.95" customHeight="1" x14ac:dyDescent="0.2">
      <c r="A12" s="32">
        <v>8</v>
      </c>
      <c r="B12" s="34" t="s">
        <v>256</v>
      </c>
      <c r="C12" s="27" t="s">
        <v>4</v>
      </c>
      <c r="D12" s="31"/>
      <c r="E12" s="11" t="str">
        <f>IF(D12=0,"",IF(D12=B12,"FANTASTISCH !","Onjuist!"))</f>
        <v/>
      </c>
      <c r="F12" s="4" t="str">
        <f t="shared" si="0"/>
        <v/>
      </c>
      <c r="G12" s="4" t="str">
        <f t="shared" si="1"/>
        <v>1</v>
      </c>
      <c r="H12" s="30"/>
    </row>
    <row r="13" spans="1:8" s="4" customFormat="1" ht="24.95" customHeight="1" x14ac:dyDescent="0.2">
      <c r="A13" s="32">
        <v>9</v>
      </c>
      <c r="B13" s="34" t="s">
        <v>257</v>
      </c>
      <c r="C13" s="27" t="s">
        <v>4</v>
      </c>
      <c r="D13" s="31"/>
      <c r="E13" s="12" t="str">
        <f>IF(D13=0,"",IF(D13=B13,"OOK JUIST !","Onjuist!"))</f>
        <v/>
      </c>
      <c r="F13" s="4" t="str">
        <f t="shared" si="0"/>
        <v/>
      </c>
      <c r="G13" s="4" t="str">
        <f t="shared" si="1"/>
        <v>1</v>
      </c>
      <c r="H13" s="30"/>
    </row>
    <row r="14" spans="1:8" s="4" customFormat="1" ht="24.75" customHeight="1" x14ac:dyDescent="0.2">
      <c r="A14" s="32">
        <v>10</v>
      </c>
      <c r="B14" s="34" t="s">
        <v>258</v>
      </c>
      <c r="C14" s="27" t="s">
        <v>4</v>
      </c>
      <c r="D14" s="31"/>
      <c r="E14" s="6" t="str">
        <f>IF(D14=0,"",IF(D14=B14,"WEEROM GOED !","Onjuist!"))</f>
        <v/>
      </c>
      <c r="F14" s="4" t="str">
        <f t="shared" si="0"/>
        <v/>
      </c>
      <c r="G14" s="4" t="str">
        <f t="shared" si="1"/>
        <v>1</v>
      </c>
      <c r="H14" s="30"/>
    </row>
    <row r="15" spans="1:8" s="4" customFormat="1" ht="24.95" customHeight="1" x14ac:dyDescent="0.2">
      <c r="A15" s="32">
        <v>11</v>
      </c>
      <c r="B15" s="34" t="s">
        <v>259</v>
      </c>
      <c r="C15" s="27" t="s">
        <v>4</v>
      </c>
      <c r="D15" s="31"/>
      <c r="E15" s="13" t="str">
        <f>IF(D15=0,"",IF(D15=B15,"CORRECT !","Onjuist!"))</f>
        <v/>
      </c>
      <c r="F15" s="4" t="str">
        <f t="shared" si="0"/>
        <v/>
      </c>
      <c r="G15" s="4" t="str">
        <f t="shared" si="1"/>
        <v>1</v>
      </c>
      <c r="H15" s="30"/>
    </row>
    <row r="16" spans="1:8" s="4" customFormat="1" ht="24.95" customHeight="1" x14ac:dyDescent="0.2">
      <c r="A16" s="32">
        <v>12</v>
      </c>
      <c r="B16" s="34" t="s">
        <v>260</v>
      </c>
      <c r="C16" s="27" t="s">
        <v>4</v>
      </c>
      <c r="D16" s="31"/>
      <c r="E16" s="14" t="str">
        <f>IF(D16=0,"",IF(D16=B16,"ZONDER FOUT !","Onjuist!"))</f>
        <v/>
      </c>
      <c r="F16" s="4" t="str">
        <f t="shared" si="0"/>
        <v/>
      </c>
      <c r="G16" s="4" t="str">
        <f t="shared" si="1"/>
        <v>1</v>
      </c>
      <c r="H16" s="30"/>
    </row>
    <row r="17" spans="1:8" s="4" customFormat="1" ht="24.95" customHeight="1" x14ac:dyDescent="0.2">
      <c r="A17" s="32">
        <v>13</v>
      </c>
      <c r="B17" s="34" t="s">
        <v>261</v>
      </c>
      <c r="C17" s="27" t="s">
        <v>4</v>
      </c>
      <c r="D17" s="31"/>
      <c r="E17" s="15" t="str">
        <f>IF(D17=0,"",IF(D17=B17,"FLINK !","Onjuist!"))</f>
        <v/>
      </c>
      <c r="F17" s="4" t="str">
        <f t="shared" si="0"/>
        <v/>
      </c>
      <c r="G17" s="4" t="str">
        <f t="shared" si="1"/>
        <v>1</v>
      </c>
      <c r="H17" s="30"/>
    </row>
    <row r="18" spans="1:8" s="4" customFormat="1" ht="24.95" customHeight="1" x14ac:dyDescent="0.2">
      <c r="A18" s="32">
        <v>14</v>
      </c>
      <c r="B18" s="34" t="s">
        <v>262</v>
      </c>
      <c r="C18" s="27" t="s">
        <v>4</v>
      </c>
      <c r="D18" s="31"/>
      <c r="E18" s="16" t="str">
        <f>IF(D18=0,"",IF(D18=B18,"FOUTLOOS !","Onjuist!"))</f>
        <v/>
      </c>
      <c r="F18" s="4" t="str">
        <f t="shared" si="0"/>
        <v/>
      </c>
      <c r="G18" s="4" t="str">
        <f t="shared" si="1"/>
        <v>1</v>
      </c>
      <c r="H18" s="30"/>
    </row>
    <row r="19" spans="1:8" s="4" customFormat="1" ht="24.95" customHeight="1" x14ac:dyDescent="0.2">
      <c r="A19" s="32">
        <v>15</v>
      </c>
      <c r="B19" s="34" t="s">
        <v>263</v>
      </c>
      <c r="C19" s="27" t="s">
        <v>4</v>
      </c>
      <c r="D19" s="31"/>
      <c r="E19" s="17" t="str">
        <f>IF(D19=0,"",IF(D19=B19,"BRAVO !","Onjuist!"))</f>
        <v/>
      </c>
      <c r="F19" s="4" t="str">
        <f t="shared" si="0"/>
        <v/>
      </c>
      <c r="G19" s="4" t="str">
        <f t="shared" si="1"/>
        <v>1</v>
      </c>
      <c r="H19" s="30"/>
    </row>
    <row r="20" spans="1:8" s="4" customFormat="1" ht="24.95" customHeight="1" x14ac:dyDescent="0.2">
      <c r="A20" s="32">
        <v>16</v>
      </c>
      <c r="B20" s="34" t="s">
        <v>264</v>
      </c>
      <c r="C20" s="27" t="s">
        <v>4</v>
      </c>
      <c r="D20" s="31"/>
      <c r="E20" s="18" t="str">
        <f>IF(D20=0,"",IF(D20=B20,"WAW !","Onjuist!"))</f>
        <v/>
      </c>
      <c r="F20" s="4" t="str">
        <f t="shared" si="0"/>
        <v/>
      </c>
      <c r="G20" s="4" t="str">
        <f t="shared" si="1"/>
        <v>1</v>
      </c>
      <c r="H20" s="30"/>
    </row>
    <row r="21" spans="1:8" s="4" customFormat="1" ht="24.95" customHeight="1" x14ac:dyDescent="0.2">
      <c r="A21" s="32">
        <v>17</v>
      </c>
      <c r="B21" s="34" t="s">
        <v>265</v>
      </c>
      <c r="C21" s="27" t="s">
        <v>4</v>
      </c>
      <c r="D21" s="31"/>
      <c r="E21" s="16" t="str">
        <f>IF(D21=0,"",IF(D21=B21,"FORMIDASTISCH !","Onjuist!"))</f>
        <v/>
      </c>
      <c r="F21" s="4" t="str">
        <f t="shared" si="0"/>
        <v/>
      </c>
      <c r="G21" s="4" t="str">
        <f t="shared" si="1"/>
        <v>1</v>
      </c>
      <c r="H21" s="30"/>
    </row>
    <row r="22" spans="1:8" s="4" customFormat="1" ht="24.95" customHeight="1" x14ac:dyDescent="0.2">
      <c r="A22" s="32">
        <v>18</v>
      </c>
      <c r="B22" s="34" t="s">
        <v>266</v>
      </c>
      <c r="C22" s="27" t="s">
        <v>4</v>
      </c>
      <c r="D22" s="31"/>
      <c r="E22" s="20" t="str">
        <f>IF(D22=0,"",IF(D22=B22,"REUZE !","Onjuist!"))</f>
        <v/>
      </c>
      <c r="F22" s="4" t="str">
        <f t="shared" si="0"/>
        <v/>
      </c>
      <c r="G22" s="4" t="str">
        <f t="shared" si="1"/>
        <v>1</v>
      </c>
      <c r="H22" s="30"/>
    </row>
    <row r="23" spans="1:8" s="4" customFormat="1" ht="24.95" customHeight="1" x14ac:dyDescent="0.2">
      <c r="A23" s="32">
        <v>19</v>
      </c>
      <c r="B23" s="34" t="s">
        <v>267</v>
      </c>
      <c r="C23" s="27" t="s">
        <v>4</v>
      </c>
      <c r="D23" s="31"/>
      <c r="E23" s="19" t="str">
        <f>IF(D23=0,"",IF(D23=B23,"PERFECT !","Onjuist!"))</f>
        <v/>
      </c>
      <c r="F23" s="4" t="str">
        <f t="shared" si="0"/>
        <v/>
      </c>
      <c r="G23" s="4" t="str">
        <f t="shared" si="1"/>
        <v>1</v>
      </c>
      <c r="H23" s="30"/>
    </row>
    <row r="24" spans="1:8" s="4" customFormat="1" ht="24.95" customHeight="1" x14ac:dyDescent="0.2">
      <c r="A24" s="32">
        <v>20</v>
      </c>
      <c r="B24" s="34" t="s">
        <v>268</v>
      </c>
      <c r="C24" s="27" t="s">
        <v>4</v>
      </c>
      <c r="D24" s="31"/>
      <c r="E24" s="21" t="str">
        <f>IF(D24=0,"",IF(D24=B24,"KEI GOED !","Onjuist!"))</f>
        <v/>
      </c>
      <c r="F24" s="4" t="str">
        <f t="shared" si="0"/>
        <v/>
      </c>
      <c r="G24" s="4" t="str">
        <f t="shared" si="1"/>
        <v>1</v>
      </c>
      <c r="H24" s="30"/>
    </row>
    <row r="25" spans="1:8" s="4" customFormat="1" ht="24.95" customHeight="1" x14ac:dyDescent="0.2">
      <c r="A25" s="3"/>
      <c r="B25" s="3"/>
      <c r="C25" s="3"/>
      <c r="D25" s="3"/>
      <c r="E25" s="3"/>
      <c r="F25" s="4" t="str">
        <f t="shared" si="0"/>
        <v/>
      </c>
      <c r="G25" s="4" t="str">
        <f t="shared" si="1"/>
        <v/>
      </c>
    </row>
    <row r="26" spans="1:8" s="4" customFormat="1" ht="24.95" customHeight="1" x14ac:dyDescent="0.2">
      <c r="A26" s="24" t="s">
        <v>1</v>
      </c>
      <c r="B26" s="3"/>
      <c r="C26" s="3"/>
      <c r="D26" s="3"/>
      <c r="E26" s="3"/>
    </row>
    <row r="27" spans="1:8" s="4" customFormat="1" ht="24.95" customHeight="1" x14ac:dyDescent="0.2">
      <c r="A27" s="3"/>
      <c r="B27" s="28" t="str">
        <f>IF(COUNTIF(F5:F24,"1")=0,"",COUNTIF(F5:F24,"1"))</f>
        <v/>
      </c>
      <c r="C27" s="26" t="s">
        <v>2</v>
      </c>
      <c r="D27" s="29" t="str">
        <f>IF(COUNTIF(F5:F24,"1")=0,"",COUNTIF(G5:G24,"1"))</f>
        <v/>
      </c>
      <c r="E27" s="3"/>
    </row>
  </sheetData>
  <sheetProtection password="DDA1" sheet="1" objects="1" scenarios="1" selectLockedCells="1"/>
  <phoneticPr fontId="0" type="noConversion"/>
  <conditionalFormatting sqref="E5:E24">
    <cfRule type="cellIs" dxfId="9" priority="1" stopIfTrue="1" operator="equal">
      <formula>"Onjuist!"</formula>
    </cfRule>
  </conditionalFormatting>
  <pageMargins left="0.59055118110236227" right="0.59055118110236227" top="0.74803149606299213" bottom="0.98425196850393704" header="0.51181102362204722" footer="0.51181102362204722"/>
  <pageSetup paperSize="9" orientation="portrait" horizontalDpi="4294967293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0" workbookViewId="0">
      <selection activeCell="H1" sqref="H1"/>
    </sheetView>
  </sheetViews>
  <sheetFormatPr defaultRowHeight="12.75" x14ac:dyDescent="0.2"/>
  <cols>
    <col min="1" max="1" width="2.85546875" customWidth="1"/>
    <col min="2" max="2" width="20.7109375" customWidth="1"/>
    <col min="3" max="3" width="3.140625" customWidth="1"/>
    <col min="4" max="4" width="20.7109375" customWidth="1"/>
    <col min="5" max="5" width="20.5703125" customWidth="1"/>
    <col min="6" max="6" width="4" hidden="1" customWidth="1"/>
    <col min="7" max="7" width="4.140625" hidden="1" customWidth="1"/>
    <col min="8" max="8" width="23.85546875" customWidth="1"/>
  </cols>
  <sheetData>
    <row r="1" spans="1:8" ht="28.5" customHeight="1" x14ac:dyDescent="0.2">
      <c r="E1" s="33" t="s">
        <v>7</v>
      </c>
      <c r="H1" s="30"/>
    </row>
    <row r="2" spans="1:8" ht="39.75" customHeight="1" x14ac:dyDescent="0.2">
      <c r="A2" s="1" t="s">
        <v>18</v>
      </c>
      <c r="B2" s="1"/>
      <c r="C2" s="1"/>
    </row>
    <row r="3" spans="1:8" ht="32.25" customHeight="1" x14ac:dyDescent="0.25">
      <c r="A3" s="2" t="s">
        <v>0</v>
      </c>
      <c r="B3" s="2"/>
      <c r="C3" s="2"/>
      <c r="H3" s="23" t="s">
        <v>3</v>
      </c>
    </row>
    <row r="4" spans="1:8" ht="23.25" customHeight="1" x14ac:dyDescent="0.2">
      <c r="H4" s="25" t="s">
        <v>5</v>
      </c>
    </row>
    <row r="5" spans="1:8" s="4" customFormat="1" ht="24.95" customHeight="1" x14ac:dyDescent="0.2">
      <c r="A5" s="32">
        <v>1</v>
      </c>
      <c r="B5" s="34" t="s">
        <v>269</v>
      </c>
      <c r="C5" s="27" t="s">
        <v>4</v>
      </c>
      <c r="D5" s="31"/>
      <c r="E5" s="35" t="str">
        <f>IF(D5=0,"",IF(D5=B5,"KNAP !","Onjuist!"))</f>
        <v/>
      </c>
      <c r="F5" s="4" t="str">
        <f t="shared" ref="F5:F25" si="0">IF(D5=0,"",IF(D5=B5,"1","0"))</f>
        <v/>
      </c>
      <c r="G5" s="4" t="str">
        <f t="shared" ref="G5:G25" si="1">IF(B5=0,"","1")</f>
        <v>1</v>
      </c>
      <c r="H5" s="30"/>
    </row>
    <row r="6" spans="1:8" s="4" customFormat="1" ht="24.95" customHeight="1" x14ac:dyDescent="0.2">
      <c r="A6" s="32">
        <v>2</v>
      </c>
      <c r="B6" s="34" t="s">
        <v>270</v>
      </c>
      <c r="C6" s="27" t="s">
        <v>4</v>
      </c>
      <c r="D6" s="31"/>
      <c r="E6" s="5" t="str">
        <f>IF(D6=0,"",IF(D6=B6,"OK! ","Onjuist!"))</f>
        <v/>
      </c>
      <c r="F6" s="4" t="str">
        <f t="shared" si="0"/>
        <v/>
      </c>
      <c r="G6" s="4" t="str">
        <f t="shared" si="1"/>
        <v>1</v>
      </c>
      <c r="H6" s="30"/>
    </row>
    <row r="7" spans="1:8" s="4" customFormat="1" ht="24.95" customHeight="1" x14ac:dyDescent="0.2">
      <c r="A7" s="32">
        <v>3</v>
      </c>
      <c r="B7" s="34" t="s">
        <v>271</v>
      </c>
      <c r="C7" s="27" t="s">
        <v>4</v>
      </c>
      <c r="D7" s="31"/>
      <c r="E7" s="6" t="str">
        <f>IF(D7=0,"",IF(D7=B7,"FIJN !","Onjuist!"))</f>
        <v/>
      </c>
      <c r="F7" s="4" t="str">
        <f t="shared" si="0"/>
        <v/>
      </c>
      <c r="G7" s="4" t="str">
        <f t="shared" si="1"/>
        <v>1</v>
      </c>
      <c r="H7" s="30"/>
    </row>
    <row r="8" spans="1:8" s="4" customFormat="1" ht="24.95" customHeight="1" x14ac:dyDescent="0.2">
      <c r="A8" s="32">
        <v>4</v>
      </c>
      <c r="B8" s="34" t="s">
        <v>272</v>
      </c>
      <c r="C8" s="27" t="s">
        <v>4</v>
      </c>
      <c r="D8" s="31"/>
      <c r="E8" s="7" t="str">
        <f>IF(D8=0,"",IF(D8=B8,"TOF !","Onjuist!"))</f>
        <v/>
      </c>
      <c r="F8" s="4" t="str">
        <f t="shared" si="0"/>
        <v/>
      </c>
      <c r="G8" s="4" t="str">
        <f t="shared" si="1"/>
        <v>1</v>
      </c>
      <c r="H8" s="30"/>
    </row>
    <row r="9" spans="1:8" s="4" customFormat="1" ht="24.95" customHeight="1" x14ac:dyDescent="0.2">
      <c r="A9" s="32">
        <v>5</v>
      </c>
      <c r="B9" s="34" t="s">
        <v>273</v>
      </c>
      <c r="C9" s="27" t="s">
        <v>4</v>
      </c>
      <c r="D9" s="31"/>
      <c r="E9" s="8" t="str">
        <f>IF(D9=0,"",IF(D9=B9,"FORMIDABEL !","Onjuist!"))</f>
        <v/>
      </c>
      <c r="F9" s="4" t="str">
        <f t="shared" si="0"/>
        <v/>
      </c>
      <c r="G9" s="4" t="str">
        <f t="shared" si="1"/>
        <v>1</v>
      </c>
      <c r="H9" s="30"/>
    </row>
    <row r="10" spans="1:8" s="4" customFormat="1" ht="24.95" customHeight="1" x14ac:dyDescent="0.2">
      <c r="A10" s="32">
        <v>6</v>
      </c>
      <c r="B10" s="34" t="s">
        <v>274</v>
      </c>
      <c r="C10" s="27" t="s">
        <v>4</v>
      </c>
      <c r="D10" s="31"/>
      <c r="E10" s="9" t="str">
        <f>IF(D10=0,"",IF(D10=B10,"GOED ZO !","Onjuist!"))</f>
        <v/>
      </c>
      <c r="F10" s="4" t="str">
        <f t="shared" si="0"/>
        <v/>
      </c>
      <c r="G10" s="4" t="str">
        <f t="shared" si="1"/>
        <v>1</v>
      </c>
      <c r="H10" s="30"/>
    </row>
    <row r="11" spans="1:8" s="4" customFormat="1" ht="24.95" customHeight="1" x14ac:dyDescent="0.2">
      <c r="A11" s="32">
        <v>7</v>
      </c>
      <c r="B11" s="34" t="s">
        <v>275</v>
      </c>
      <c r="C11" s="27" t="s">
        <v>4</v>
      </c>
      <c r="D11" s="31"/>
      <c r="E11" s="10" t="str">
        <f>IF(D11=0,"",IF(D11=B11,"JUIST !","Onjuist!"))</f>
        <v/>
      </c>
      <c r="F11" s="4" t="str">
        <f t="shared" si="0"/>
        <v/>
      </c>
      <c r="G11" s="4" t="str">
        <f t="shared" si="1"/>
        <v>1</v>
      </c>
      <c r="H11" s="30"/>
    </row>
    <row r="12" spans="1:8" s="4" customFormat="1" ht="24.95" customHeight="1" x14ac:dyDescent="0.2">
      <c r="A12" s="32">
        <v>8</v>
      </c>
      <c r="B12" s="34" t="s">
        <v>41</v>
      </c>
      <c r="C12" s="27" t="s">
        <v>4</v>
      </c>
      <c r="D12" s="31"/>
      <c r="E12" s="11" t="str">
        <f>IF(D12=0,"",IF(D12=B12,"FANTASTISCH !","Onjuist!"))</f>
        <v/>
      </c>
      <c r="F12" s="4" t="str">
        <f t="shared" si="0"/>
        <v/>
      </c>
      <c r="G12" s="4" t="str">
        <f t="shared" si="1"/>
        <v>1</v>
      </c>
      <c r="H12" s="30"/>
    </row>
    <row r="13" spans="1:8" s="4" customFormat="1" ht="24.95" customHeight="1" x14ac:dyDescent="0.2">
      <c r="A13" s="32">
        <v>9</v>
      </c>
      <c r="B13" s="34" t="s">
        <v>276</v>
      </c>
      <c r="C13" s="27" t="s">
        <v>4</v>
      </c>
      <c r="D13" s="31"/>
      <c r="E13" s="12" t="str">
        <f>IF(D13=0,"",IF(D13=B13,"OOK JUIST !","Onjuist!"))</f>
        <v/>
      </c>
      <c r="F13" s="4" t="str">
        <f t="shared" si="0"/>
        <v/>
      </c>
      <c r="G13" s="4" t="str">
        <f t="shared" si="1"/>
        <v>1</v>
      </c>
      <c r="H13" s="30"/>
    </row>
    <row r="14" spans="1:8" s="4" customFormat="1" ht="24.75" customHeight="1" x14ac:dyDescent="0.2">
      <c r="A14" s="32">
        <v>10</v>
      </c>
      <c r="B14" s="34" t="s">
        <v>277</v>
      </c>
      <c r="C14" s="27" t="s">
        <v>4</v>
      </c>
      <c r="D14" s="31"/>
      <c r="E14" s="6" t="str">
        <f>IF(D14=0,"",IF(D14=B14,"WEEROM GOED !","Onjuist!"))</f>
        <v/>
      </c>
      <c r="F14" s="4" t="str">
        <f t="shared" si="0"/>
        <v/>
      </c>
      <c r="G14" s="4" t="str">
        <f t="shared" si="1"/>
        <v>1</v>
      </c>
      <c r="H14" s="30"/>
    </row>
    <row r="15" spans="1:8" s="4" customFormat="1" ht="24.95" customHeight="1" x14ac:dyDescent="0.2">
      <c r="A15" s="32">
        <v>11</v>
      </c>
      <c r="B15" s="34" t="s">
        <v>278</v>
      </c>
      <c r="C15" s="27" t="s">
        <v>4</v>
      </c>
      <c r="D15" s="31"/>
      <c r="E15" s="13" t="str">
        <f>IF(D15=0,"",IF(D15=B15,"CORRECT !","Onjuist!"))</f>
        <v/>
      </c>
      <c r="F15" s="4" t="str">
        <f t="shared" si="0"/>
        <v/>
      </c>
      <c r="G15" s="4" t="str">
        <f t="shared" si="1"/>
        <v>1</v>
      </c>
      <c r="H15" s="30"/>
    </row>
    <row r="16" spans="1:8" s="4" customFormat="1" ht="24.95" customHeight="1" x14ac:dyDescent="0.2">
      <c r="A16" s="32">
        <v>12</v>
      </c>
      <c r="B16" s="34" t="s">
        <v>279</v>
      </c>
      <c r="C16" s="27" t="s">
        <v>4</v>
      </c>
      <c r="D16" s="31"/>
      <c r="E16" s="14" t="str">
        <f>IF(D16=0,"",IF(D16=B16,"ZONDER FOUT !","Onjuist!"))</f>
        <v/>
      </c>
      <c r="F16" s="4" t="str">
        <f t="shared" si="0"/>
        <v/>
      </c>
      <c r="G16" s="4" t="str">
        <f t="shared" si="1"/>
        <v>1</v>
      </c>
      <c r="H16" s="30"/>
    </row>
    <row r="17" spans="1:8" s="4" customFormat="1" ht="24.95" customHeight="1" x14ac:dyDescent="0.2">
      <c r="A17" s="32">
        <v>13</v>
      </c>
      <c r="B17" s="34" t="s">
        <v>280</v>
      </c>
      <c r="C17" s="27" t="s">
        <v>4</v>
      </c>
      <c r="D17" s="31"/>
      <c r="E17" s="15" t="str">
        <f>IF(D17=0,"",IF(D17=B17,"FLINK !","Onjuist!"))</f>
        <v/>
      </c>
      <c r="F17" s="4" t="str">
        <f t="shared" si="0"/>
        <v/>
      </c>
      <c r="G17" s="4" t="str">
        <f t="shared" si="1"/>
        <v>1</v>
      </c>
      <c r="H17" s="30"/>
    </row>
    <row r="18" spans="1:8" s="4" customFormat="1" ht="24.95" customHeight="1" x14ac:dyDescent="0.2">
      <c r="A18" s="32">
        <v>14</v>
      </c>
      <c r="B18" s="34" t="s">
        <v>281</v>
      </c>
      <c r="C18" s="27" t="s">
        <v>4</v>
      </c>
      <c r="D18" s="31"/>
      <c r="E18" s="16" t="str">
        <f>IF(D18=0,"",IF(D18=B18,"FOUTLOOS !","Onjuist!"))</f>
        <v/>
      </c>
      <c r="F18" s="4" t="str">
        <f t="shared" si="0"/>
        <v/>
      </c>
      <c r="G18" s="4" t="str">
        <f t="shared" si="1"/>
        <v>1</v>
      </c>
      <c r="H18" s="30"/>
    </row>
    <row r="19" spans="1:8" s="4" customFormat="1" ht="24.95" customHeight="1" x14ac:dyDescent="0.2">
      <c r="A19" s="32">
        <v>15</v>
      </c>
      <c r="B19" s="34" t="s">
        <v>282</v>
      </c>
      <c r="C19" s="27" t="s">
        <v>4</v>
      </c>
      <c r="D19" s="31"/>
      <c r="E19" s="17" t="str">
        <f>IF(D19=0,"",IF(D19=B19,"BRAVO !","Onjuist!"))</f>
        <v/>
      </c>
      <c r="F19" s="4" t="str">
        <f t="shared" si="0"/>
        <v/>
      </c>
      <c r="G19" s="4" t="str">
        <f t="shared" si="1"/>
        <v>1</v>
      </c>
      <c r="H19" s="30"/>
    </row>
    <row r="20" spans="1:8" s="4" customFormat="1" ht="24.95" customHeight="1" x14ac:dyDescent="0.2">
      <c r="A20" s="32">
        <v>16</v>
      </c>
      <c r="B20" s="34" t="s">
        <v>283</v>
      </c>
      <c r="C20" s="27" t="s">
        <v>4</v>
      </c>
      <c r="D20" s="31"/>
      <c r="E20" s="18" t="str">
        <f>IF(D20=0,"",IF(D20=B20,"WAW !","Onjuist!"))</f>
        <v/>
      </c>
      <c r="F20" s="4" t="str">
        <f t="shared" si="0"/>
        <v/>
      </c>
      <c r="G20" s="4" t="str">
        <f t="shared" si="1"/>
        <v>1</v>
      </c>
      <c r="H20" s="30"/>
    </row>
    <row r="21" spans="1:8" s="4" customFormat="1" ht="24.95" customHeight="1" x14ac:dyDescent="0.2">
      <c r="A21" s="32">
        <v>17</v>
      </c>
      <c r="B21" s="34" t="s">
        <v>284</v>
      </c>
      <c r="C21" s="27" t="s">
        <v>4</v>
      </c>
      <c r="D21" s="31"/>
      <c r="E21" s="16" t="str">
        <f>IF(D21=0,"",IF(D21=B21,"FORMIDASTISCH !","Onjuist!"))</f>
        <v/>
      </c>
      <c r="F21" s="4" t="str">
        <f t="shared" si="0"/>
        <v/>
      </c>
      <c r="G21" s="4" t="str">
        <f t="shared" si="1"/>
        <v>1</v>
      </c>
      <c r="H21" s="30"/>
    </row>
    <row r="22" spans="1:8" s="4" customFormat="1" ht="24.95" customHeight="1" x14ac:dyDescent="0.2">
      <c r="A22" s="32">
        <v>18</v>
      </c>
      <c r="B22" s="34" t="s">
        <v>40</v>
      </c>
      <c r="C22" s="27" t="s">
        <v>4</v>
      </c>
      <c r="D22" s="31"/>
      <c r="E22" s="20" t="str">
        <f>IF(D22=0,"",IF(D22=B22,"REUZE !","Onjuist!"))</f>
        <v/>
      </c>
      <c r="F22" s="4" t="str">
        <f t="shared" si="0"/>
        <v/>
      </c>
      <c r="G22" s="4" t="str">
        <f t="shared" si="1"/>
        <v>1</v>
      </c>
      <c r="H22" s="30"/>
    </row>
    <row r="23" spans="1:8" s="4" customFormat="1" ht="24.95" customHeight="1" x14ac:dyDescent="0.2">
      <c r="A23" s="32">
        <v>19</v>
      </c>
      <c r="B23" s="34" t="s">
        <v>285</v>
      </c>
      <c r="C23" s="27" t="s">
        <v>4</v>
      </c>
      <c r="D23" s="31"/>
      <c r="E23" s="19" t="str">
        <f>IF(D23=0,"",IF(D23=B23,"PERFECT !","Onjuist!"))</f>
        <v/>
      </c>
      <c r="F23" s="4" t="str">
        <f t="shared" si="0"/>
        <v/>
      </c>
      <c r="G23" s="4" t="str">
        <f t="shared" si="1"/>
        <v>1</v>
      </c>
      <c r="H23" s="30"/>
    </row>
    <row r="24" spans="1:8" s="4" customFormat="1" ht="24.95" customHeight="1" x14ac:dyDescent="0.2">
      <c r="A24" s="32">
        <v>20</v>
      </c>
      <c r="B24" s="34" t="s">
        <v>286</v>
      </c>
      <c r="C24" s="27" t="s">
        <v>4</v>
      </c>
      <c r="D24" s="31"/>
      <c r="E24" s="21" t="str">
        <f>IF(D24=0,"",IF(D24=B24,"KEI GOED !","Onjuist!"))</f>
        <v/>
      </c>
      <c r="F24" s="4" t="str">
        <f t="shared" si="0"/>
        <v/>
      </c>
      <c r="G24" s="4" t="str">
        <f t="shared" si="1"/>
        <v>1</v>
      </c>
      <c r="H24" s="30"/>
    </row>
    <row r="25" spans="1:8" s="4" customFormat="1" ht="24.95" customHeight="1" x14ac:dyDescent="0.2">
      <c r="A25" s="3"/>
      <c r="B25" s="3"/>
      <c r="C25" s="3"/>
      <c r="D25" s="3"/>
      <c r="E25" s="3"/>
      <c r="F25" s="4" t="str">
        <f t="shared" si="0"/>
        <v/>
      </c>
      <c r="G25" s="4" t="str">
        <f t="shared" si="1"/>
        <v/>
      </c>
    </row>
    <row r="26" spans="1:8" s="4" customFormat="1" ht="24.95" customHeight="1" x14ac:dyDescent="0.2">
      <c r="A26" s="24" t="s">
        <v>1</v>
      </c>
      <c r="B26" s="3"/>
      <c r="C26" s="3"/>
      <c r="D26" s="3"/>
      <c r="E26" s="3"/>
    </row>
    <row r="27" spans="1:8" s="4" customFormat="1" ht="24.95" customHeight="1" x14ac:dyDescent="0.2">
      <c r="A27" s="3"/>
      <c r="B27" s="28" t="str">
        <f>IF(COUNTIF(F5:F24,"1")=0,"",COUNTIF(F5:F24,"1"))</f>
        <v/>
      </c>
      <c r="C27" s="26" t="s">
        <v>2</v>
      </c>
      <c r="D27" s="29" t="str">
        <f>IF(COUNTIF(F5:F24,"1")=0,"",COUNTIF(G5:G24,"1"))</f>
        <v/>
      </c>
      <c r="E27" s="3"/>
    </row>
  </sheetData>
  <sheetProtection password="DDA1" sheet="1" objects="1" scenarios="1" selectLockedCells="1"/>
  <phoneticPr fontId="0" type="noConversion"/>
  <conditionalFormatting sqref="E5:E24">
    <cfRule type="cellIs" dxfId="8" priority="1" stopIfTrue="1" operator="equal">
      <formula>"Onjuist!"</formula>
    </cfRule>
  </conditionalFormatting>
  <pageMargins left="0.59055118110236227" right="0.59055118110236227" top="0.74803149606299213" bottom="0.98425196850393704" header="0.51181102362204722" footer="0.51181102362204722"/>
  <pageSetup paperSize="9" orientation="portrait" horizontalDpi="4294967293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0" workbookViewId="0">
      <selection activeCell="H21" sqref="H21"/>
    </sheetView>
  </sheetViews>
  <sheetFormatPr defaultRowHeight="12.75" x14ac:dyDescent="0.2"/>
  <cols>
    <col min="1" max="1" width="2.85546875" customWidth="1"/>
    <col min="2" max="2" width="20.7109375" customWidth="1"/>
    <col min="3" max="3" width="3.140625" customWidth="1"/>
    <col min="4" max="4" width="20.7109375" customWidth="1"/>
    <col min="5" max="5" width="20.5703125" customWidth="1"/>
    <col min="6" max="6" width="4" hidden="1" customWidth="1"/>
    <col min="7" max="7" width="4.140625" hidden="1" customWidth="1"/>
    <col min="8" max="8" width="23.85546875" customWidth="1"/>
  </cols>
  <sheetData>
    <row r="1" spans="1:8" ht="28.5" customHeight="1" x14ac:dyDescent="0.2">
      <c r="E1" s="33" t="s">
        <v>7</v>
      </c>
      <c r="H1" s="30"/>
    </row>
    <row r="2" spans="1:8" ht="39.75" customHeight="1" x14ac:dyDescent="0.2">
      <c r="A2" s="1" t="s">
        <v>19</v>
      </c>
      <c r="B2" s="1"/>
      <c r="C2" s="1"/>
    </row>
    <row r="3" spans="1:8" ht="32.25" customHeight="1" x14ac:dyDescent="0.25">
      <c r="A3" s="2" t="s">
        <v>0</v>
      </c>
      <c r="B3" s="2"/>
      <c r="C3" s="2"/>
      <c r="H3" s="23" t="s">
        <v>3</v>
      </c>
    </row>
    <row r="4" spans="1:8" ht="23.25" customHeight="1" x14ac:dyDescent="0.2">
      <c r="H4" s="25" t="s">
        <v>5</v>
      </c>
    </row>
    <row r="5" spans="1:8" s="4" customFormat="1" ht="24.95" customHeight="1" x14ac:dyDescent="0.2">
      <c r="A5" s="32">
        <v>1</v>
      </c>
      <c r="B5" s="34" t="s">
        <v>287</v>
      </c>
      <c r="C5" s="27" t="s">
        <v>4</v>
      </c>
      <c r="D5" s="31"/>
      <c r="E5" s="35" t="str">
        <f>IF(D5=0,"",IF(D5=B5,"KNAP !","Onjuist!"))</f>
        <v/>
      </c>
      <c r="F5" s="4" t="str">
        <f t="shared" ref="F5:F25" si="0">IF(D5=0,"",IF(D5=B5,"1","0"))</f>
        <v/>
      </c>
      <c r="G5" s="4" t="str">
        <f t="shared" ref="G5:G25" si="1">IF(B5=0,"","1")</f>
        <v>1</v>
      </c>
      <c r="H5" s="30"/>
    </row>
    <row r="6" spans="1:8" s="4" customFormat="1" ht="24.95" customHeight="1" x14ac:dyDescent="0.2">
      <c r="A6" s="32">
        <v>2</v>
      </c>
      <c r="B6" s="34" t="s">
        <v>288</v>
      </c>
      <c r="C6" s="27" t="s">
        <v>4</v>
      </c>
      <c r="D6" s="31"/>
      <c r="E6" s="5" t="str">
        <f>IF(D6=0,"",IF(D6=B6,"OK! ","Onjuist!"))</f>
        <v/>
      </c>
      <c r="F6" s="4" t="str">
        <f t="shared" si="0"/>
        <v/>
      </c>
      <c r="G6" s="4" t="str">
        <f t="shared" si="1"/>
        <v>1</v>
      </c>
      <c r="H6" s="30"/>
    </row>
    <row r="7" spans="1:8" s="4" customFormat="1" ht="24.95" customHeight="1" x14ac:dyDescent="0.2">
      <c r="A7" s="32">
        <v>3</v>
      </c>
      <c r="B7" s="34" t="s">
        <v>289</v>
      </c>
      <c r="C7" s="27" t="s">
        <v>4</v>
      </c>
      <c r="D7" s="31"/>
      <c r="E7" s="6" t="str">
        <f>IF(D7=0,"",IF(D7=B7,"FIJN !","Onjuist!"))</f>
        <v/>
      </c>
      <c r="F7" s="4" t="str">
        <f t="shared" si="0"/>
        <v/>
      </c>
      <c r="G7" s="4" t="str">
        <f t="shared" si="1"/>
        <v>1</v>
      </c>
      <c r="H7" s="30"/>
    </row>
    <row r="8" spans="1:8" s="4" customFormat="1" ht="24.95" customHeight="1" x14ac:dyDescent="0.2">
      <c r="A8" s="32">
        <v>4</v>
      </c>
      <c r="B8" s="34" t="s">
        <v>290</v>
      </c>
      <c r="C8" s="27" t="s">
        <v>4</v>
      </c>
      <c r="D8" s="31"/>
      <c r="E8" s="7" t="str">
        <f>IF(D8=0,"",IF(D8=B8,"TOF !","Onjuist!"))</f>
        <v/>
      </c>
      <c r="F8" s="4" t="str">
        <f t="shared" si="0"/>
        <v/>
      </c>
      <c r="G8" s="4" t="str">
        <f t="shared" si="1"/>
        <v>1</v>
      </c>
      <c r="H8" s="30"/>
    </row>
    <row r="9" spans="1:8" s="4" customFormat="1" ht="24.95" customHeight="1" x14ac:dyDescent="0.2">
      <c r="A9" s="32">
        <v>5</v>
      </c>
      <c r="B9" s="34" t="s">
        <v>291</v>
      </c>
      <c r="C9" s="27" t="s">
        <v>4</v>
      </c>
      <c r="D9" s="31"/>
      <c r="E9" s="8" t="str">
        <f>IF(D9=0,"",IF(D9=B9,"FORMIDABEL !","Onjuist!"))</f>
        <v/>
      </c>
      <c r="F9" s="4" t="str">
        <f t="shared" si="0"/>
        <v/>
      </c>
      <c r="G9" s="4" t="str">
        <f t="shared" si="1"/>
        <v>1</v>
      </c>
      <c r="H9" s="30"/>
    </row>
    <row r="10" spans="1:8" s="4" customFormat="1" ht="24.95" customHeight="1" x14ac:dyDescent="0.2">
      <c r="A10" s="32">
        <v>6</v>
      </c>
      <c r="B10" s="34" t="s">
        <v>292</v>
      </c>
      <c r="C10" s="27" t="s">
        <v>4</v>
      </c>
      <c r="D10" s="31"/>
      <c r="E10" s="9" t="str">
        <f>IF(D10=0,"",IF(D10=B10,"GOED ZO !","Onjuist!"))</f>
        <v/>
      </c>
      <c r="F10" s="4" t="str">
        <f t="shared" si="0"/>
        <v/>
      </c>
      <c r="G10" s="4" t="str">
        <f t="shared" si="1"/>
        <v>1</v>
      </c>
      <c r="H10" s="30"/>
    </row>
    <row r="11" spans="1:8" s="4" customFormat="1" ht="24.95" customHeight="1" x14ac:dyDescent="0.2">
      <c r="A11" s="32">
        <v>7</v>
      </c>
      <c r="B11" s="34" t="s">
        <v>293</v>
      </c>
      <c r="C11" s="27" t="s">
        <v>4</v>
      </c>
      <c r="D11" s="31"/>
      <c r="E11" s="10" t="str">
        <f>IF(D11=0,"",IF(D11=B11,"JUIST !","Onjuist!"))</f>
        <v/>
      </c>
      <c r="F11" s="4" t="str">
        <f t="shared" si="0"/>
        <v/>
      </c>
      <c r="G11" s="4" t="str">
        <f t="shared" si="1"/>
        <v>1</v>
      </c>
      <c r="H11" s="30"/>
    </row>
    <row r="12" spans="1:8" s="4" customFormat="1" ht="24.95" customHeight="1" x14ac:dyDescent="0.2">
      <c r="A12" s="32">
        <v>8</v>
      </c>
      <c r="B12" s="34" t="s">
        <v>294</v>
      </c>
      <c r="C12" s="27" t="s">
        <v>4</v>
      </c>
      <c r="D12" s="31"/>
      <c r="E12" s="11" t="str">
        <f>IF(D12=0,"",IF(D12=B12,"FANTASTISCH !","Onjuist!"))</f>
        <v/>
      </c>
      <c r="F12" s="4" t="str">
        <f t="shared" si="0"/>
        <v/>
      </c>
      <c r="G12" s="4" t="str">
        <f t="shared" si="1"/>
        <v>1</v>
      </c>
      <c r="H12" s="30"/>
    </row>
    <row r="13" spans="1:8" s="4" customFormat="1" ht="24.95" customHeight="1" x14ac:dyDescent="0.2">
      <c r="A13" s="32">
        <v>9</v>
      </c>
      <c r="B13" s="34" t="s">
        <v>295</v>
      </c>
      <c r="C13" s="27" t="s">
        <v>4</v>
      </c>
      <c r="D13" s="31"/>
      <c r="E13" s="12" t="str">
        <f>IF(D13=0,"",IF(D13=B13,"OOK JUIST !","Onjuist!"))</f>
        <v/>
      </c>
      <c r="F13" s="4" t="str">
        <f t="shared" si="0"/>
        <v/>
      </c>
      <c r="G13" s="4" t="str">
        <f t="shared" si="1"/>
        <v>1</v>
      </c>
      <c r="H13" s="30"/>
    </row>
    <row r="14" spans="1:8" s="4" customFormat="1" ht="24.75" customHeight="1" x14ac:dyDescent="0.2">
      <c r="A14" s="32">
        <v>10</v>
      </c>
      <c r="B14" s="34" t="s">
        <v>296</v>
      </c>
      <c r="C14" s="27" t="s">
        <v>4</v>
      </c>
      <c r="D14" s="31"/>
      <c r="E14" s="6" t="str">
        <f>IF(D14=0,"",IF(D14=B14,"WEEROM GOED !","Onjuist!"))</f>
        <v/>
      </c>
      <c r="F14" s="4" t="str">
        <f t="shared" si="0"/>
        <v/>
      </c>
      <c r="G14" s="4" t="str">
        <f t="shared" si="1"/>
        <v>1</v>
      </c>
      <c r="H14" s="30"/>
    </row>
    <row r="15" spans="1:8" s="4" customFormat="1" ht="24.95" customHeight="1" x14ac:dyDescent="0.2">
      <c r="A15" s="32">
        <v>11</v>
      </c>
      <c r="B15" s="34" t="s">
        <v>297</v>
      </c>
      <c r="C15" s="27" t="s">
        <v>4</v>
      </c>
      <c r="D15" s="31"/>
      <c r="E15" s="13" t="str">
        <f>IF(D15=0,"",IF(D15=B15,"CORRECT !","Onjuist!"))</f>
        <v/>
      </c>
      <c r="F15" s="4" t="str">
        <f t="shared" si="0"/>
        <v/>
      </c>
      <c r="G15" s="4" t="str">
        <f t="shared" si="1"/>
        <v>1</v>
      </c>
      <c r="H15" s="30"/>
    </row>
    <row r="16" spans="1:8" s="4" customFormat="1" ht="24.95" customHeight="1" x14ac:dyDescent="0.2">
      <c r="A16" s="32">
        <v>12</v>
      </c>
      <c r="B16" s="34" t="s">
        <v>298</v>
      </c>
      <c r="C16" s="27" t="s">
        <v>4</v>
      </c>
      <c r="D16" s="31"/>
      <c r="E16" s="14" t="str">
        <f>IF(D16=0,"",IF(D16=B16,"ZONDER FOUT !","Onjuist!"))</f>
        <v/>
      </c>
      <c r="F16" s="4" t="str">
        <f t="shared" si="0"/>
        <v/>
      </c>
      <c r="G16" s="4" t="str">
        <f t="shared" si="1"/>
        <v>1</v>
      </c>
      <c r="H16" s="30"/>
    </row>
    <row r="17" spans="1:8" s="4" customFormat="1" ht="24.95" customHeight="1" x14ac:dyDescent="0.2">
      <c r="A17" s="32">
        <v>13</v>
      </c>
      <c r="B17" s="34" t="s">
        <v>299</v>
      </c>
      <c r="C17" s="27" t="s">
        <v>4</v>
      </c>
      <c r="D17" s="31"/>
      <c r="E17" s="15" t="str">
        <f>IF(D17=0,"",IF(D17=B17,"FLINK !","Onjuist!"))</f>
        <v/>
      </c>
      <c r="F17" s="4" t="str">
        <f t="shared" si="0"/>
        <v/>
      </c>
      <c r="G17" s="4" t="str">
        <f t="shared" si="1"/>
        <v>1</v>
      </c>
      <c r="H17" s="30"/>
    </row>
    <row r="18" spans="1:8" s="4" customFormat="1" ht="24.95" customHeight="1" x14ac:dyDescent="0.2">
      <c r="A18" s="32">
        <v>14</v>
      </c>
      <c r="B18" s="34" t="s">
        <v>300</v>
      </c>
      <c r="C18" s="27" t="s">
        <v>4</v>
      </c>
      <c r="D18" s="31"/>
      <c r="E18" s="16" t="str">
        <f>IF(D18=0,"",IF(D18=B18,"FOUTLOOS !","Onjuist!"))</f>
        <v/>
      </c>
      <c r="F18" s="4" t="str">
        <f t="shared" si="0"/>
        <v/>
      </c>
      <c r="G18" s="4" t="str">
        <f t="shared" si="1"/>
        <v>1</v>
      </c>
      <c r="H18" s="30"/>
    </row>
    <row r="19" spans="1:8" s="4" customFormat="1" ht="24.95" customHeight="1" x14ac:dyDescent="0.2">
      <c r="A19" s="32">
        <v>15</v>
      </c>
      <c r="B19" s="34" t="s">
        <v>301</v>
      </c>
      <c r="C19" s="27" t="s">
        <v>4</v>
      </c>
      <c r="D19" s="31"/>
      <c r="E19" s="17" t="str">
        <f>IF(D19=0,"",IF(D19=B19,"BRAVO !","Onjuist!"))</f>
        <v/>
      </c>
      <c r="F19" s="4" t="str">
        <f t="shared" si="0"/>
        <v/>
      </c>
      <c r="G19" s="4" t="str">
        <f t="shared" si="1"/>
        <v>1</v>
      </c>
      <c r="H19" s="30"/>
    </row>
    <row r="20" spans="1:8" s="4" customFormat="1" ht="24.95" customHeight="1" x14ac:dyDescent="0.2">
      <c r="A20" s="32">
        <v>16</v>
      </c>
      <c r="B20" s="34" t="s">
        <v>302</v>
      </c>
      <c r="C20" s="27" t="s">
        <v>4</v>
      </c>
      <c r="D20" s="31"/>
      <c r="E20" s="18" t="str">
        <f>IF(D20=0,"",IF(D20=B20,"WAW !","Onjuist!"))</f>
        <v/>
      </c>
      <c r="F20" s="4" t="str">
        <f t="shared" si="0"/>
        <v/>
      </c>
      <c r="G20" s="4" t="str">
        <f t="shared" si="1"/>
        <v>1</v>
      </c>
      <c r="H20" s="30"/>
    </row>
    <row r="21" spans="1:8" s="4" customFormat="1" ht="24.95" customHeight="1" x14ac:dyDescent="0.2">
      <c r="A21" s="32">
        <v>17</v>
      </c>
      <c r="B21" s="34" t="s">
        <v>303</v>
      </c>
      <c r="C21" s="27" t="s">
        <v>4</v>
      </c>
      <c r="D21" s="31"/>
      <c r="E21" s="16" t="str">
        <f>IF(D21=0,"",IF(D21=B21,"FORMIDASTISCH !","Onjuist!"))</f>
        <v/>
      </c>
      <c r="F21" s="4" t="str">
        <f t="shared" si="0"/>
        <v/>
      </c>
      <c r="G21" s="4" t="str">
        <f t="shared" si="1"/>
        <v>1</v>
      </c>
      <c r="H21" s="30"/>
    </row>
    <row r="22" spans="1:8" s="4" customFormat="1" ht="24.95" customHeight="1" x14ac:dyDescent="0.2">
      <c r="A22" s="32">
        <v>18</v>
      </c>
      <c r="B22" s="34" t="s">
        <v>304</v>
      </c>
      <c r="C22" s="27" t="s">
        <v>4</v>
      </c>
      <c r="D22" s="31"/>
      <c r="E22" s="20" t="str">
        <f>IF(D22=0,"",IF(D22=B22,"REUZE !","Onjuist!"))</f>
        <v/>
      </c>
      <c r="F22" s="4" t="str">
        <f t="shared" si="0"/>
        <v/>
      </c>
      <c r="G22" s="4" t="str">
        <f t="shared" si="1"/>
        <v>1</v>
      </c>
      <c r="H22" s="30"/>
    </row>
    <row r="23" spans="1:8" s="4" customFormat="1" ht="24.95" customHeight="1" x14ac:dyDescent="0.2">
      <c r="A23" s="32">
        <v>19</v>
      </c>
      <c r="B23" s="34" t="s">
        <v>305</v>
      </c>
      <c r="C23" s="27" t="s">
        <v>4</v>
      </c>
      <c r="D23" s="31"/>
      <c r="E23" s="19" t="str">
        <f>IF(D23=0,"",IF(D23=B23,"PERFECT !","Onjuist!"))</f>
        <v/>
      </c>
      <c r="F23" s="4" t="str">
        <f t="shared" si="0"/>
        <v/>
      </c>
      <c r="G23" s="4" t="str">
        <f t="shared" si="1"/>
        <v>1</v>
      </c>
      <c r="H23" s="30"/>
    </row>
    <row r="24" spans="1:8" s="4" customFormat="1" ht="24.95" customHeight="1" x14ac:dyDescent="0.2">
      <c r="A24" s="32">
        <v>20</v>
      </c>
      <c r="B24" s="34" t="s">
        <v>306</v>
      </c>
      <c r="C24" s="27" t="s">
        <v>4</v>
      </c>
      <c r="D24" s="31"/>
      <c r="E24" s="21" t="str">
        <f>IF(D24=0,"",IF(D24=B24,"KEI GOED !","Onjuist!"))</f>
        <v/>
      </c>
      <c r="F24" s="4" t="str">
        <f t="shared" si="0"/>
        <v/>
      </c>
      <c r="G24" s="4" t="str">
        <f t="shared" si="1"/>
        <v>1</v>
      </c>
      <c r="H24" s="30"/>
    </row>
    <row r="25" spans="1:8" s="4" customFormat="1" ht="24.95" customHeight="1" x14ac:dyDescent="0.2">
      <c r="A25" s="3"/>
      <c r="B25" s="3"/>
      <c r="C25" s="3"/>
      <c r="D25" s="3"/>
      <c r="E25" s="3"/>
      <c r="F25" s="4" t="str">
        <f t="shared" si="0"/>
        <v/>
      </c>
      <c r="G25" s="4" t="str">
        <f t="shared" si="1"/>
        <v/>
      </c>
    </row>
    <row r="26" spans="1:8" s="4" customFormat="1" ht="24.95" customHeight="1" x14ac:dyDescent="0.2">
      <c r="A26" s="24" t="s">
        <v>1</v>
      </c>
      <c r="B26" s="3"/>
      <c r="C26" s="3"/>
      <c r="D26" s="3"/>
      <c r="E26" s="3"/>
    </row>
    <row r="27" spans="1:8" s="4" customFormat="1" ht="24.95" customHeight="1" x14ac:dyDescent="0.2">
      <c r="A27" s="3"/>
      <c r="B27" s="28" t="str">
        <f>IF(COUNTIF(F5:F24,"1")=0,"",COUNTIF(F5:F24,"1"))</f>
        <v/>
      </c>
      <c r="C27" s="26" t="s">
        <v>2</v>
      </c>
      <c r="D27" s="29" t="str">
        <f>IF(COUNTIF(F5:F24,"1")=0,"",COUNTIF(G5:G24,"1"))</f>
        <v/>
      </c>
      <c r="E27" s="3"/>
    </row>
  </sheetData>
  <sheetProtection password="DDA1" sheet="1" objects="1" scenarios="1" selectLockedCells="1"/>
  <phoneticPr fontId="0" type="noConversion"/>
  <conditionalFormatting sqref="E5:E24">
    <cfRule type="cellIs" dxfId="7" priority="1" stopIfTrue="1" operator="equal">
      <formula>"Onjuist!"</formula>
    </cfRule>
  </conditionalFormatting>
  <pageMargins left="0.59055118110236227" right="0.59055118110236227" top="0.74803149606299213" bottom="0.98425196850393704" header="0.51181102362204722" footer="0.51181102362204722"/>
  <pageSetup paperSize="9" orientation="portrait" horizontalDpi="4294967293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0" workbookViewId="0">
      <selection activeCell="D7" sqref="D7"/>
    </sheetView>
  </sheetViews>
  <sheetFormatPr defaultRowHeight="12.75" x14ac:dyDescent="0.2"/>
  <cols>
    <col min="1" max="1" width="2.85546875" customWidth="1"/>
    <col min="2" max="2" width="20.7109375" customWidth="1"/>
    <col min="3" max="3" width="3.140625" customWidth="1"/>
    <col min="4" max="4" width="20.7109375" customWidth="1"/>
    <col min="5" max="5" width="20.5703125" customWidth="1"/>
    <col min="6" max="6" width="4" hidden="1" customWidth="1"/>
    <col min="7" max="7" width="4.140625" hidden="1" customWidth="1"/>
    <col min="8" max="8" width="23.85546875" customWidth="1"/>
  </cols>
  <sheetData>
    <row r="1" spans="1:8" ht="28.5" customHeight="1" x14ac:dyDescent="0.2">
      <c r="E1" s="33" t="s">
        <v>7</v>
      </c>
      <c r="H1" s="30"/>
    </row>
    <row r="2" spans="1:8" ht="39.75" customHeight="1" x14ac:dyDescent="0.2">
      <c r="A2" s="1" t="s">
        <v>20</v>
      </c>
      <c r="B2" s="1"/>
      <c r="C2" s="1"/>
    </row>
    <row r="3" spans="1:8" ht="32.25" customHeight="1" x14ac:dyDescent="0.25">
      <c r="A3" s="2" t="s">
        <v>0</v>
      </c>
      <c r="B3" s="2"/>
      <c r="C3" s="2"/>
      <c r="H3" s="23" t="s">
        <v>3</v>
      </c>
    </row>
    <row r="4" spans="1:8" ht="23.25" customHeight="1" x14ac:dyDescent="0.2">
      <c r="H4" s="25" t="s">
        <v>5</v>
      </c>
    </row>
    <row r="5" spans="1:8" s="4" customFormat="1" ht="24.95" customHeight="1" x14ac:dyDescent="0.2">
      <c r="A5" s="32">
        <v>1</v>
      </c>
      <c r="B5" s="34" t="s">
        <v>307</v>
      </c>
      <c r="C5" s="27" t="s">
        <v>4</v>
      </c>
      <c r="D5" s="31"/>
      <c r="E5" s="35" t="str">
        <f>IF(D5=0,"",IF(D5=B5,"KNAP !","Onjuist!"))</f>
        <v/>
      </c>
      <c r="F5" s="4" t="str">
        <f t="shared" ref="F5:F25" si="0">IF(D5=0,"",IF(D5=B5,"1","0"))</f>
        <v/>
      </c>
      <c r="G5" s="4" t="str">
        <f t="shared" ref="G5:G25" si="1">IF(B5=0,"","1")</f>
        <v>1</v>
      </c>
      <c r="H5" s="30"/>
    </row>
    <row r="6" spans="1:8" s="4" customFormat="1" ht="24.95" customHeight="1" x14ac:dyDescent="0.2">
      <c r="A6" s="32">
        <v>2</v>
      </c>
      <c r="B6" s="34" t="s">
        <v>308</v>
      </c>
      <c r="C6" s="27" t="s">
        <v>4</v>
      </c>
      <c r="D6" s="31"/>
      <c r="E6" s="5" t="str">
        <f>IF(D6=0,"",IF(D6=B6,"OK! ","Onjuist!"))</f>
        <v/>
      </c>
      <c r="F6" s="4" t="str">
        <f t="shared" si="0"/>
        <v/>
      </c>
      <c r="G6" s="4" t="str">
        <f t="shared" si="1"/>
        <v>1</v>
      </c>
      <c r="H6" s="30"/>
    </row>
    <row r="7" spans="1:8" s="4" customFormat="1" ht="24.95" customHeight="1" x14ac:dyDescent="0.2">
      <c r="A7" s="32">
        <v>3</v>
      </c>
      <c r="B7" s="34" t="s">
        <v>309</v>
      </c>
      <c r="C7" s="27" t="s">
        <v>4</v>
      </c>
      <c r="D7" s="31"/>
      <c r="E7" s="6" t="str">
        <f>IF(D7=0,"",IF(D7=B7,"FIJN !","Onjuist!"))</f>
        <v/>
      </c>
      <c r="F7" s="4" t="str">
        <f t="shared" si="0"/>
        <v/>
      </c>
      <c r="G7" s="4" t="str">
        <f t="shared" si="1"/>
        <v>1</v>
      </c>
      <c r="H7" s="30"/>
    </row>
    <row r="8" spans="1:8" s="4" customFormat="1" ht="24.95" customHeight="1" x14ac:dyDescent="0.2">
      <c r="A8" s="32">
        <v>4</v>
      </c>
      <c r="B8" s="34" t="s">
        <v>310</v>
      </c>
      <c r="C8" s="27" t="s">
        <v>4</v>
      </c>
      <c r="D8" s="31"/>
      <c r="E8" s="7" t="str">
        <f>IF(D8=0,"",IF(D8=B8,"TOF !","Onjuist!"))</f>
        <v/>
      </c>
      <c r="F8" s="4" t="str">
        <f t="shared" si="0"/>
        <v/>
      </c>
      <c r="G8" s="4" t="str">
        <f t="shared" si="1"/>
        <v>1</v>
      </c>
      <c r="H8" s="30"/>
    </row>
    <row r="9" spans="1:8" s="4" customFormat="1" ht="24.95" customHeight="1" x14ac:dyDescent="0.2">
      <c r="A9" s="32">
        <v>5</v>
      </c>
      <c r="B9" s="34" t="s">
        <v>311</v>
      </c>
      <c r="C9" s="27" t="s">
        <v>4</v>
      </c>
      <c r="D9" s="31"/>
      <c r="E9" s="8" t="str">
        <f>IF(D9=0,"",IF(D9=B9,"FORMIDABEL !","Onjuist!"))</f>
        <v/>
      </c>
      <c r="F9" s="4" t="str">
        <f t="shared" si="0"/>
        <v/>
      </c>
      <c r="G9" s="4" t="str">
        <f t="shared" si="1"/>
        <v>1</v>
      </c>
      <c r="H9" s="30"/>
    </row>
    <row r="10" spans="1:8" s="4" customFormat="1" ht="24.95" customHeight="1" x14ac:dyDescent="0.2">
      <c r="A10" s="32">
        <v>6</v>
      </c>
      <c r="B10" s="34" t="s">
        <v>312</v>
      </c>
      <c r="C10" s="27" t="s">
        <v>4</v>
      </c>
      <c r="D10" s="31"/>
      <c r="E10" s="9" t="str">
        <f>IF(D10=0,"",IF(D10=B10,"GOED ZO !","Onjuist!"))</f>
        <v/>
      </c>
      <c r="F10" s="4" t="str">
        <f t="shared" si="0"/>
        <v/>
      </c>
      <c r="G10" s="4" t="str">
        <f t="shared" si="1"/>
        <v>1</v>
      </c>
      <c r="H10" s="30"/>
    </row>
    <row r="11" spans="1:8" s="4" customFormat="1" ht="24.95" customHeight="1" x14ac:dyDescent="0.2">
      <c r="A11" s="32">
        <v>7</v>
      </c>
      <c r="B11" s="34" t="s">
        <v>313</v>
      </c>
      <c r="C11" s="27" t="s">
        <v>4</v>
      </c>
      <c r="D11" s="31"/>
      <c r="E11" s="10" t="str">
        <f>IF(D11=0,"",IF(D11=B11,"JUIST !","Onjuist!"))</f>
        <v/>
      </c>
      <c r="F11" s="4" t="str">
        <f t="shared" si="0"/>
        <v/>
      </c>
      <c r="G11" s="4" t="str">
        <f t="shared" si="1"/>
        <v>1</v>
      </c>
      <c r="H11" s="30"/>
    </row>
    <row r="12" spans="1:8" s="4" customFormat="1" ht="24.95" customHeight="1" x14ac:dyDescent="0.2">
      <c r="A12" s="32">
        <v>8</v>
      </c>
      <c r="B12" s="34" t="s">
        <v>314</v>
      </c>
      <c r="C12" s="27" t="s">
        <v>4</v>
      </c>
      <c r="D12" s="31"/>
      <c r="E12" s="11" t="str">
        <f>IF(D12=0,"",IF(D12=B12,"FANTASTISCH !","Onjuist!"))</f>
        <v/>
      </c>
      <c r="F12" s="4" t="str">
        <f t="shared" si="0"/>
        <v/>
      </c>
      <c r="G12" s="4" t="str">
        <f t="shared" si="1"/>
        <v>1</v>
      </c>
      <c r="H12" s="30"/>
    </row>
    <row r="13" spans="1:8" s="4" customFormat="1" ht="24.95" customHeight="1" x14ac:dyDescent="0.2">
      <c r="A13" s="32">
        <v>9</v>
      </c>
      <c r="B13" s="34" t="s">
        <v>315</v>
      </c>
      <c r="C13" s="27" t="s">
        <v>4</v>
      </c>
      <c r="D13" s="31"/>
      <c r="E13" s="12" t="str">
        <f>IF(D13=0,"",IF(D13=B13,"OOK JUIST !","Onjuist!"))</f>
        <v/>
      </c>
      <c r="F13" s="4" t="str">
        <f t="shared" si="0"/>
        <v/>
      </c>
      <c r="G13" s="4" t="str">
        <f t="shared" si="1"/>
        <v>1</v>
      </c>
      <c r="H13" s="30"/>
    </row>
    <row r="14" spans="1:8" s="4" customFormat="1" ht="24.75" customHeight="1" x14ac:dyDescent="0.2">
      <c r="A14" s="32">
        <v>10</v>
      </c>
      <c r="B14" s="34" t="s">
        <v>316</v>
      </c>
      <c r="C14" s="27" t="s">
        <v>4</v>
      </c>
      <c r="D14" s="31"/>
      <c r="E14" s="6" t="str">
        <f>IF(D14=0,"",IF(D14=B14,"WEEROM GOED !","Onjuist!"))</f>
        <v/>
      </c>
      <c r="F14" s="4" t="str">
        <f t="shared" si="0"/>
        <v/>
      </c>
      <c r="G14" s="4" t="str">
        <f t="shared" si="1"/>
        <v>1</v>
      </c>
      <c r="H14" s="30"/>
    </row>
    <row r="15" spans="1:8" s="4" customFormat="1" ht="24.95" customHeight="1" x14ac:dyDescent="0.2">
      <c r="A15" s="32">
        <v>11</v>
      </c>
      <c r="B15" s="34" t="s">
        <v>317</v>
      </c>
      <c r="C15" s="27" t="s">
        <v>4</v>
      </c>
      <c r="D15" s="31"/>
      <c r="E15" s="13" t="str">
        <f>IF(D15=0,"",IF(D15=B15,"CORRECT !","Onjuist!"))</f>
        <v/>
      </c>
      <c r="F15" s="4" t="str">
        <f t="shared" si="0"/>
        <v/>
      </c>
      <c r="G15" s="4" t="str">
        <f t="shared" si="1"/>
        <v>1</v>
      </c>
      <c r="H15" s="30"/>
    </row>
    <row r="16" spans="1:8" s="4" customFormat="1" ht="24.95" customHeight="1" x14ac:dyDescent="0.2">
      <c r="A16" s="32">
        <v>12</v>
      </c>
      <c r="B16" s="34" t="s">
        <v>318</v>
      </c>
      <c r="C16" s="27" t="s">
        <v>4</v>
      </c>
      <c r="D16" s="31"/>
      <c r="E16" s="14" t="str">
        <f>IF(D16=0,"",IF(D16=B16,"ZONDER FOUT !","Onjuist!"))</f>
        <v/>
      </c>
      <c r="F16" s="4" t="str">
        <f t="shared" si="0"/>
        <v/>
      </c>
      <c r="G16" s="4" t="str">
        <f t="shared" si="1"/>
        <v>1</v>
      </c>
      <c r="H16" s="30"/>
    </row>
    <row r="17" spans="1:8" s="4" customFormat="1" ht="24.95" customHeight="1" x14ac:dyDescent="0.2">
      <c r="A17" s="32">
        <v>13</v>
      </c>
      <c r="B17" s="34" t="s">
        <v>319</v>
      </c>
      <c r="C17" s="27" t="s">
        <v>4</v>
      </c>
      <c r="D17" s="31"/>
      <c r="E17" s="15" t="str">
        <f>IF(D17=0,"",IF(D17=B17,"FLINK !","Onjuist!"))</f>
        <v/>
      </c>
      <c r="F17" s="4" t="str">
        <f t="shared" si="0"/>
        <v/>
      </c>
      <c r="G17" s="4" t="str">
        <f t="shared" si="1"/>
        <v>1</v>
      </c>
      <c r="H17" s="30"/>
    </row>
    <row r="18" spans="1:8" s="4" customFormat="1" ht="24.95" customHeight="1" x14ac:dyDescent="0.2">
      <c r="A18" s="32">
        <v>14</v>
      </c>
      <c r="B18" s="34" t="s">
        <v>320</v>
      </c>
      <c r="C18" s="27" t="s">
        <v>4</v>
      </c>
      <c r="D18" s="31"/>
      <c r="E18" s="16" t="str">
        <f>IF(D18=0,"",IF(D18=B18,"FOUTLOOS !","Onjuist!"))</f>
        <v/>
      </c>
      <c r="F18" s="4" t="str">
        <f t="shared" si="0"/>
        <v/>
      </c>
      <c r="G18" s="4" t="str">
        <f t="shared" si="1"/>
        <v>1</v>
      </c>
      <c r="H18" s="30"/>
    </row>
    <row r="19" spans="1:8" s="4" customFormat="1" ht="24.95" customHeight="1" x14ac:dyDescent="0.2">
      <c r="A19" s="32">
        <v>15</v>
      </c>
      <c r="B19" s="34" t="s">
        <v>321</v>
      </c>
      <c r="C19" s="27" t="s">
        <v>4</v>
      </c>
      <c r="D19" s="31"/>
      <c r="E19" s="17" t="str">
        <f>IF(D19=0,"",IF(D19=B19,"BRAVO !","Onjuist!"))</f>
        <v/>
      </c>
      <c r="F19" s="4" t="str">
        <f t="shared" si="0"/>
        <v/>
      </c>
      <c r="G19" s="4" t="str">
        <f t="shared" si="1"/>
        <v>1</v>
      </c>
      <c r="H19" s="30"/>
    </row>
    <row r="20" spans="1:8" s="4" customFormat="1" ht="24.95" customHeight="1" x14ac:dyDescent="0.2">
      <c r="A20" s="32">
        <v>16</v>
      </c>
      <c r="B20" s="34" t="s">
        <v>322</v>
      </c>
      <c r="C20" s="27" t="s">
        <v>4</v>
      </c>
      <c r="D20" s="31"/>
      <c r="E20" s="18" t="str">
        <f>IF(D20=0,"",IF(D20=B20,"WAW !","Onjuist!"))</f>
        <v/>
      </c>
      <c r="F20" s="4" t="str">
        <f t="shared" si="0"/>
        <v/>
      </c>
      <c r="G20" s="4" t="str">
        <f t="shared" si="1"/>
        <v>1</v>
      </c>
      <c r="H20" s="30"/>
    </row>
    <row r="21" spans="1:8" s="4" customFormat="1" ht="24.95" customHeight="1" x14ac:dyDescent="0.2">
      <c r="A21" s="32">
        <v>17</v>
      </c>
      <c r="B21" s="34" t="s">
        <v>323</v>
      </c>
      <c r="C21" s="27" t="s">
        <v>4</v>
      </c>
      <c r="D21" s="31"/>
      <c r="E21" s="16" t="str">
        <f>IF(D21=0,"",IF(D21=B21,"FORMIDASTISCH !","Onjuist!"))</f>
        <v/>
      </c>
      <c r="F21" s="4" t="str">
        <f t="shared" si="0"/>
        <v/>
      </c>
      <c r="G21" s="4" t="str">
        <f t="shared" si="1"/>
        <v>1</v>
      </c>
      <c r="H21" s="30"/>
    </row>
    <row r="22" spans="1:8" s="4" customFormat="1" ht="24.95" customHeight="1" x14ac:dyDescent="0.2">
      <c r="A22" s="32">
        <v>18</v>
      </c>
      <c r="B22" s="34" t="s">
        <v>324</v>
      </c>
      <c r="C22" s="27" t="s">
        <v>4</v>
      </c>
      <c r="D22" s="31"/>
      <c r="E22" s="20" t="str">
        <f>IF(D22=0,"",IF(D22=B22,"REUZE !","Onjuist!"))</f>
        <v/>
      </c>
      <c r="F22" s="4" t="str">
        <f t="shared" si="0"/>
        <v/>
      </c>
      <c r="G22" s="4" t="str">
        <f t="shared" si="1"/>
        <v>1</v>
      </c>
      <c r="H22" s="30"/>
    </row>
    <row r="23" spans="1:8" s="4" customFormat="1" ht="24.95" customHeight="1" x14ac:dyDescent="0.2">
      <c r="A23" s="32">
        <v>19</v>
      </c>
      <c r="B23" s="34" t="s">
        <v>325</v>
      </c>
      <c r="C23" s="27" t="s">
        <v>4</v>
      </c>
      <c r="D23" s="31"/>
      <c r="E23" s="19" t="str">
        <f>IF(D23=0,"",IF(D23=B23,"PERFECT !","Onjuist!"))</f>
        <v/>
      </c>
      <c r="F23" s="4" t="str">
        <f t="shared" si="0"/>
        <v/>
      </c>
      <c r="G23" s="4" t="str">
        <f t="shared" si="1"/>
        <v>1</v>
      </c>
      <c r="H23" s="30"/>
    </row>
    <row r="24" spans="1:8" s="4" customFormat="1" ht="24.95" customHeight="1" x14ac:dyDescent="0.2">
      <c r="A24" s="32">
        <v>20</v>
      </c>
      <c r="B24" s="34" t="s">
        <v>326</v>
      </c>
      <c r="C24" s="27" t="s">
        <v>4</v>
      </c>
      <c r="D24" s="31"/>
      <c r="E24" s="21" t="str">
        <f>IF(D24=0,"",IF(D24=B24,"KEI GOED !","Onjuist!"))</f>
        <v/>
      </c>
      <c r="F24" s="4" t="str">
        <f t="shared" si="0"/>
        <v/>
      </c>
      <c r="G24" s="4" t="str">
        <f t="shared" si="1"/>
        <v>1</v>
      </c>
      <c r="H24" s="30"/>
    </row>
    <row r="25" spans="1:8" s="4" customFormat="1" ht="24.95" customHeight="1" x14ac:dyDescent="0.2">
      <c r="A25" s="3"/>
      <c r="B25" s="3"/>
      <c r="C25" s="3"/>
      <c r="D25" s="3"/>
      <c r="E25" s="3"/>
      <c r="F25" s="4" t="str">
        <f t="shared" si="0"/>
        <v/>
      </c>
      <c r="G25" s="4" t="str">
        <f t="shared" si="1"/>
        <v/>
      </c>
    </row>
    <row r="26" spans="1:8" s="4" customFormat="1" ht="24.95" customHeight="1" x14ac:dyDescent="0.2">
      <c r="A26" s="24" t="s">
        <v>1</v>
      </c>
      <c r="B26" s="3"/>
      <c r="C26" s="3"/>
      <c r="D26" s="3"/>
      <c r="E26" s="3"/>
    </row>
    <row r="27" spans="1:8" s="4" customFormat="1" ht="24.95" customHeight="1" x14ac:dyDescent="0.2">
      <c r="A27" s="3"/>
      <c r="B27" s="28" t="str">
        <f>IF(COUNTIF(F5:F24,"1")=0,"",COUNTIF(F5:F24,"1"))</f>
        <v/>
      </c>
      <c r="C27" s="26" t="s">
        <v>2</v>
      </c>
      <c r="D27" s="29" t="str">
        <f>IF(COUNTIF(F5:F24,"1")=0,"",COUNTIF(G5:G24,"1"))</f>
        <v/>
      </c>
      <c r="E27" s="3"/>
    </row>
  </sheetData>
  <sheetProtection password="DDA1" sheet="1" objects="1" scenarios="1" selectLockedCells="1"/>
  <phoneticPr fontId="0" type="noConversion"/>
  <conditionalFormatting sqref="E5:E24">
    <cfRule type="cellIs" dxfId="6" priority="1" stopIfTrue="1" operator="equal">
      <formula>"Onjuist!"</formula>
    </cfRule>
  </conditionalFormatting>
  <pageMargins left="0.59055118110236227" right="0.59055118110236227" top="0.74803149606299213" bottom="0.98425196850393704" header="0.51181102362204722" footer="0.51181102362204722"/>
  <pageSetup paperSize="9" orientation="portrait" horizontalDpi="4294967293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0" workbookViewId="0">
      <selection activeCell="H1" sqref="H1"/>
    </sheetView>
  </sheetViews>
  <sheetFormatPr defaultRowHeight="12.75" x14ac:dyDescent="0.2"/>
  <cols>
    <col min="1" max="1" width="2.85546875" customWidth="1"/>
    <col min="2" max="2" width="20.7109375" customWidth="1"/>
    <col min="3" max="3" width="3.140625" customWidth="1"/>
    <col min="4" max="4" width="20.7109375" customWidth="1"/>
    <col min="5" max="5" width="20.5703125" customWidth="1"/>
    <col min="6" max="6" width="4" hidden="1" customWidth="1"/>
    <col min="7" max="7" width="4.140625" hidden="1" customWidth="1"/>
    <col min="8" max="8" width="23.85546875" customWidth="1"/>
  </cols>
  <sheetData>
    <row r="1" spans="1:8" ht="28.5" customHeight="1" x14ac:dyDescent="0.2">
      <c r="E1" s="33" t="s">
        <v>7</v>
      </c>
      <c r="H1" s="30"/>
    </row>
    <row r="2" spans="1:8" ht="39.75" customHeight="1" x14ac:dyDescent="0.2">
      <c r="A2" s="1" t="s">
        <v>21</v>
      </c>
      <c r="B2" s="1"/>
      <c r="C2" s="1"/>
    </row>
    <row r="3" spans="1:8" ht="32.25" customHeight="1" x14ac:dyDescent="0.25">
      <c r="A3" s="2" t="s">
        <v>0</v>
      </c>
      <c r="B3" s="2"/>
      <c r="C3" s="2"/>
      <c r="H3" s="23" t="s">
        <v>3</v>
      </c>
    </row>
    <row r="4" spans="1:8" ht="23.25" customHeight="1" x14ac:dyDescent="0.2">
      <c r="H4" s="25" t="s">
        <v>5</v>
      </c>
    </row>
    <row r="5" spans="1:8" s="4" customFormat="1" ht="24.95" customHeight="1" x14ac:dyDescent="0.2">
      <c r="A5" s="32">
        <v>1</v>
      </c>
      <c r="B5" s="34" t="s">
        <v>327</v>
      </c>
      <c r="C5" s="27" t="s">
        <v>4</v>
      </c>
      <c r="D5" s="31"/>
      <c r="E5" s="35" t="str">
        <f>IF(D5=0,"",IF(D5=B5,"KNAP !","Onjuist!"))</f>
        <v/>
      </c>
      <c r="F5" s="4" t="str">
        <f t="shared" ref="F5:F25" si="0">IF(D5=0,"",IF(D5=B5,"1","0"))</f>
        <v/>
      </c>
      <c r="G5" s="4" t="str">
        <f t="shared" ref="G5:G25" si="1">IF(B5=0,"","1")</f>
        <v>1</v>
      </c>
      <c r="H5" s="30"/>
    </row>
    <row r="6" spans="1:8" s="4" customFormat="1" ht="24.95" customHeight="1" x14ac:dyDescent="0.2">
      <c r="A6" s="32">
        <v>2</v>
      </c>
      <c r="B6" s="34" t="s">
        <v>44</v>
      </c>
      <c r="C6" s="27" t="s">
        <v>4</v>
      </c>
      <c r="D6" s="31"/>
      <c r="E6" s="5" t="str">
        <f>IF(D6=0,"",IF(D6=B6,"OK! ","Onjuist!"))</f>
        <v/>
      </c>
      <c r="F6" s="4" t="str">
        <f t="shared" si="0"/>
        <v/>
      </c>
      <c r="G6" s="4" t="str">
        <f t="shared" si="1"/>
        <v>1</v>
      </c>
      <c r="H6" s="30"/>
    </row>
    <row r="7" spans="1:8" s="4" customFormat="1" ht="24.95" customHeight="1" x14ac:dyDescent="0.2">
      <c r="A7" s="32">
        <v>3</v>
      </c>
      <c r="B7" s="34" t="s">
        <v>328</v>
      </c>
      <c r="C7" s="27" t="s">
        <v>4</v>
      </c>
      <c r="D7" s="31"/>
      <c r="E7" s="6" t="str">
        <f>IF(D7=0,"",IF(D7=B7,"FIJN !","Onjuist!"))</f>
        <v/>
      </c>
      <c r="F7" s="4" t="str">
        <f t="shared" si="0"/>
        <v/>
      </c>
      <c r="G7" s="4" t="str">
        <f t="shared" si="1"/>
        <v>1</v>
      </c>
      <c r="H7" s="30"/>
    </row>
    <row r="8" spans="1:8" s="4" customFormat="1" ht="24.95" customHeight="1" x14ac:dyDescent="0.2">
      <c r="A8" s="32">
        <v>4</v>
      </c>
      <c r="B8" s="34" t="s">
        <v>329</v>
      </c>
      <c r="C8" s="27" t="s">
        <v>4</v>
      </c>
      <c r="D8" s="31"/>
      <c r="E8" s="7" t="str">
        <f>IF(D8=0,"",IF(D8=B8,"TOF !","Onjuist!"))</f>
        <v/>
      </c>
      <c r="F8" s="4" t="str">
        <f t="shared" si="0"/>
        <v/>
      </c>
      <c r="G8" s="4" t="str">
        <f t="shared" si="1"/>
        <v>1</v>
      </c>
      <c r="H8" s="30"/>
    </row>
    <row r="9" spans="1:8" s="4" customFormat="1" ht="24.95" customHeight="1" x14ac:dyDescent="0.2">
      <c r="A9" s="32">
        <v>5</v>
      </c>
      <c r="B9" s="34" t="s">
        <v>330</v>
      </c>
      <c r="C9" s="27" t="s">
        <v>4</v>
      </c>
      <c r="D9" s="31"/>
      <c r="E9" s="8" t="str">
        <f>IF(D9=0,"",IF(D9=B9,"FORMIDABEL !","Onjuist!"))</f>
        <v/>
      </c>
      <c r="F9" s="4" t="str">
        <f t="shared" si="0"/>
        <v/>
      </c>
      <c r="G9" s="4" t="str">
        <f t="shared" si="1"/>
        <v>1</v>
      </c>
      <c r="H9" s="30"/>
    </row>
    <row r="10" spans="1:8" s="4" customFormat="1" ht="24.95" customHeight="1" x14ac:dyDescent="0.2">
      <c r="A10" s="32">
        <v>6</v>
      </c>
      <c r="B10" s="34" t="s">
        <v>331</v>
      </c>
      <c r="C10" s="27" t="s">
        <v>4</v>
      </c>
      <c r="D10" s="31"/>
      <c r="E10" s="9" t="str">
        <f>IF(D10=0,"",IF(D10=B10,"GOED ZO !","Onjuist!"))</f>
        <v/>
      </c>
      <c r="F10" s="4" t="str">
        <f t="shared" si="0"/>
        <v/>
      </c>
      <c r="G10" s="4" t="str">
        <f t="shared" si="1"/>
        <v>1</v>
      </c>
      <c r="H10" s="30"/>
    </row>
    <row r="11" spans="1:8" s="4" customFormat="1" ht="24.95" customHeight="1" x14ac:dyDescent="0.2">
      <c r="A11" s="32">
        <v>7</v>
      </c>
      <c r="B11" s="34" t="s">
        <v>332</v>
      </c>
      <c r="C11" s="27" t="s">
        <v>4</v>
      </c>
      <c r="D11" s="31"/>
      <c r="E11" s="10" t="str">
        <f>IF(D11=0,"",IF(D11=B11,"JUIST !","Onjuist!"))</f>
        <v/>
      </c>
      <c r="F11" s="4" t="str">
        <f t="shared" si="0"/>
        <v/>
      </c>
      <c r="G11" s="4" t="str">
        <f t="shared" si="1"/>
        <v>1</v>
      </c>
      <c r="H11" s="30"/>
    </row>
    <row r="12" spans="1:8" s="4" customFormat="1" ht="24.95" customHeight="1" x14ac:dyDescent="0.2">
      <c r="A12" s="32">
        <v>8</v>
      </c>
      <c r="B12" s="34" t="s">
        <v>333</v>
      </c>
      <c r="C12" s="27" t="s">
        <v>4</v>
      </c>
      <c r="D12" s="31"/>
      <c r="E12" s="11" t="str">
        <f>IF(D12=0,"",IF(D12=B12,"FANTASTISCH !","Onjuist!"))</f>
        <v/>
      </c>
      <c r="F12" s="4" t="str">
        <f t="shared" si="0"/>
        <v/>
      </c>
      <c r="G12" s="4" t="str">
        <f t="shared" si="1"/>
        <v>1</v>
      </c>
      <c r="H12" s="30"/>
    </row>
    <row r="13" spans="1:8" s="4" customFormat="1" ht="24.95" customHeight="1" x14ac:dyDescent="0.2">
      <c r="A13" s="32">
        <v>9</v>
      </c>
      <c r="B13" s="34" t="s">
        <v>334</v>
      </c>
      <c r="C13" s="27" t="s">
        <v>4</v>
      </c>
      <c r="D13" s="31"/>
      <c r="E13" s="12" t="str">
        <f>IF(D13=0,"",IF(D13=B13,"OOK JUIST !","Onjuist!"))</f>
        <v/>
      </c>
      <c r="F13" s="4" t="str">
        <f t="shared" si="0"/>
        <v/>
      </c>
      <c r="G13" s="4" t="str">
        <f t="shared" si="1"/>
        <v>1</v>
      </c>
      <c r="H13" s="30"/>
    </row>
    <row r="14" spans="1:8" s="4" customFormat="1" ht="24.75" customHeight="1" x14ac:dyDescent="0.2">
      <c r="A14" s="32">
        <v>10</v>
      </c>
      <c r="B14" s="34" t="s">
        <v>335</v>
      </c>
      <c r="C14" s="27" t="s">
        <v>4</v>
      </c>
      <c r="D14" s="31"/>
      <c r="E14" s="6" t="str">
        <f>IF(D14=0,"",IF(D14=B14,"WEEROM GOED !","Onjuist!"))</f>
        <v/>
      </c>
      <c r="F14" s="4" t="str">
        <f t="shared" si="0"/>
        <v/>
      </c>
      <c r="G14" s="4" t="str">
        <f t="shared" si="1"/>
        <v>1</v>
      </c>
      <c r="H14" s="30"/>
    </row>
    <row r="15" spans="1:8" s="4" customFormat="1" ht="24.95" customHeight="1" x14ac:dyDescent="0.2">
      <c r="A15" s="32">
        <v>11</v>
      </c>
      <c r="B15" s="34" t="s">
        <v>336</v>
      </c>
      <c r="C15" s="27" t="s">
        <v>4</v>
      </c>
      <c r="D15" s="31"/>
      <c r="E15" s="13" t="str">
        <f>IF(D15=0,"",IF(D15=B15,"CORRECT !","Onjuist!"))</f>
        <v/>
      </c>
      <c r="F15" s="4" t="str">
        <f t="shared" si="0"/>
        <v/>
      </c>
      <c r="G15" s="4" t="str">
        <f t="shared" si="1"/>
        <v>1</v>
      </c>
      <c r="H15" s="30"/>
    </row>
    <row r="16" spans="1:8" s="4" customFormat="1" ht="24.95" customHeight="1" x14ac:dyDescent="0.2">
      <c r="A16" s="32">
        <v>12</v>
      </c>
      <c r="B16" s="34" t="s">
        <v>337</v>
      </c>
      <c r="C16" s="27" t="s">
        <v>4</v>
      </c>
      <c r="D16" s="31"/>
      <c r="E16" s="14" t="str">
        <f>IF(D16=0,"",IF(D16=B16,"ZONDER FOUT !","Onjuist!"))</f>
        <v/>
      </c>
      <c r="F16" s="4" t="str">
        <f t="shared" si="0"/>
        <v/>
      </c>
      <c r="G16" s="4" t="str">
        <f t="shared" si="1"/>
        <v>1</v>
      </c>
      <c r="H16" s="30"/>
    </row>
    <row r="17" spans="1:8" s="4" customFormat="1" ht="24.95" customHeight="1" x14ac:dyDescent="0.2">
      <c r="A17" s="32">
        <v>13</v>
      </c>
      <c r="B17" s="34" t="s">
        <v>338</v>
      </c>
      <c r="C17" s="27" t="s">
        <v>4</v>
      </c>
      <c r="D17" s="31"/>
      <c r="E17" s="15" t="str">
        <f>IF(D17=0,"",IF(D17=B17,"FLINK !","Onjuist!"))</f>
        <v/>
      </c>
      <c r="F17" s="4" t="str">
        <f t="shared" si="0"/>
        <v/>
      </c>
      <c r="G17" s="4" t="str">
        <f t="shared" si="1"/>
        <v>1</v>
      </c>
      <c r="H17" s="30"/>
    </row>
    <row r="18" spans="1:8" s="4" customFormat="1" ht="24.95" customHeight="1" x14ac:dyDescent="0.2">
      <c r="A18" s="32">
        <v>14</v>
      </c>
      <c r="B18" s="34" t="s">
        <v>339</v>
      </c>
      <c r="C18" s="27" t="s">
        <v>4</v>
      </c>
      <c r="D18" s="31"/>
      <c r="E18" s="16" t="str">
        <f>IF(D18=0,"",IF(D18=B18,"FOUTLOOS !","Onjuist!"))</f>
        <v/>
      </c>
      <c r="F18" s="4" t="str">
        <f t="shared" si="0"/>
        <v/>
      </c>
      <c r="G18" s="4" t="str">
        <f t="shared" si="1"/>
        <v>1</v>
      </c>
      <c r="H18" s="30"/>
    </row>
    <row r="19" spans="1:8" s="4" customFormat="1" ht="24.95" customHeight="1" x14ac:dyDescent="0.2">
      <c r="A19" s="32">
        <v>15</v>
      </c>
      <c r="B19" s="34" t="s">
        <v>340</v>
      </c>
      <c r="C19" s="27" t="s">
        <v>4</v>
      </c>
      <c r="D19" s="31"/>
      <c r="E19" s="17" t="str">
        <f>IF(D19=0,"",IF(D19=B19,"BRAVO !","Onjuist!"))</f>
        <v/>
      </c>
      <c r="F19" s="4" t="str">
        <f t="shared" si="0"/>
        <v/>
      </c>
      <c r="G19" s="4" t="str">
        <f t="shared" si="1"/>
        <v>1</v>
      </c>
      <c r="H19" s="30"/>
    </row>
    <row r="20" spans="1:8" s="4" customFormat="1" ht="24.95" customHeight="1" x14ac:dyDescent="0.2">
      <c r="A20" s="32">
        <v>16</v>
      </c>
      <c r="B20" s="34" t="s">
        <v>341</v>
      </c>
      <c r="C20" s="27" t="s">
        <v>4</v>
      </c>
      <c r="D20" s="31"/>
      <c r="E20" s="18" t="str">
        <f>IF(D20=0,"",IF(D20=B20,"WAW !","Onjuist!"))</f>
        <v/>
      </c>
      <c r="F20" s="4" t="str">
        <f t="shared" si="0"/>
        <v/>
      </c>
      <c r="G20" s="4" t="str">
        <f t="shared" si="1"/>
        <v>1</v>
      </c>
      <c r="H20" s="30"/>
    </row>
    <row r="21" spans="1:8" s="4" customFormat="1" ht="24.95" customHeight="1" x14ac:dyDescent="0.2">
      <c r="A21" s="32">
        <v>17</v>
      </c>
      <c r="B21" s="34" t="s">
        <v>342</v>
      </c>
      <c r="C21" s="27" t="s">
        <v>4</v>
      </c>
      <c r="D21" s="31"/>
      <c r="E21" s="16" t="str">
        <f>IF(D21=0,"",IF(D21=B21,"FORMIDASTISCH !","Onjuist!"))</f>
        <v/>
      </c>
      <c r="F21" s="4" t="str">
        <f t="shared" si="0"/>
        <v/>
      </c>
      <c r="G21" s="4" t="str">
        <f t="shared" si="1"/>
        <v>1</v>
      </c>
      <c r="H21" s="30"/>
    </row>
    <row r="22" spans="1:8" s="4" customFormat="1" ht="24.95" customHeight="1" x14ac:dyDescent="0.2">
      <c r="A22" s="32">
        <v>18</v>
      </c>
      <c r="B22" s="34" t="s">
        <v>343</v>
      </c>
      <c r="C22" s="27" t="s">
        <v>4</v>
      </c>
      <c r="D22" s="31"/>
      <c r="E22" s="20" t="str">
        <f>IF(D22=0,"",IF(D22=B22,"REUZE !","Onjuist!"))</f>
        <v/>
      </c>
      <c r="F22" s="4" t="str">
        <f t="shared" si="0"/>
        <v/>
      </c>
      <c r="G22" s="4" t="str">
        <f t="shared" si="1"/>
        <v>1</v>
      </c>
      <c r="H22" s="30"/>
    </row>
    <row r="23" spans="1:8" s="4" customFormat="1" ht="24.95" customHeight="1" x14ac:dyDescent="0.2">
      <c r="A23" s="32">
        <v>19</v>
      </c>
      <c r="B23" s="34" t="s">
        <v>344</v>
      </c>
      <c r="C23" s="27" t="s">
        <v>4</v>
      </c>
      <c r="D23" s="31"/>
      <c r="E23" s="19" t="str">
        <f>IF(D23=0,"",IF(D23=B23,"PERFECT !","Onjuist!"))</f>
        <v/>
      </c>
      <c r="F23" s="4" t="str">
        <f t="shared" si="0"/>
        <v/>
      </c>
      <c r="G23" s="4" t="str">
        <f t="shared" si="1"/>
        <v>1</v>
      </c>
      <c r="H23" s="30"/>
    </row>
    <row r="24" spans="1:8" s="4" customFormat="1" ht="24.95" customHeight="1" x14ac:dyDescent="0.2">
      <c r="A24" s="32">
        <v>20</v>
      </c>
      <c r="B24" s="34" t="s">
        <v>345</v>
      </c>
      <c r="C24" s="27" t="s">
        <v>4</v>
      </c>
      <c r="D24" s="31"/>
      <c r="E24" s="21" t="str">
        <f>IF(D24=0,"",IF(D24=B24,"KEI GOED !","Onjuist!"))</f>
        <v/>
      </c>
      <c r="F24" s="4" t="str">
        <f t="shared" si="0"/>
        <v/>
      </c>
      <c r="G24" s="4" t="str">
        <f t="shared" si="1"/>
        <v>1</v>
      </c>
      <c r="H24" s="30"/>
    </row>
    <row r="25" spans="1:8" s="4" customFormat="1" ht="24.95" customHeight="1" x14ac:dyDescent="0.2">
      <c r="A25" s="3"/>
      <c r="B25" s="3"/>
      <c r="C25" s="3"/>
      <c r="D25" s="3"/>
      <c r="E25" s="3"/>
      <c r="F25" s="4" t="str">
        <f t="shared" si="0"/>
        <v/>
      </c>
      <c r="G25" s="4" t="str">
        <f t="shared" si="1"/>
        <v/>
      </c>
    </row>
    <row r="26" spans="1:8" s="4" customFormat="1" ht="24.95" customHeight="1" x14ac:dyDescent="0.2">
      <c r="A26" s="24" t="s">
        <v>1</v>
      </c>
      <c r="B26" s="3"/>
      <c r="C26" s="3"/>
      <c r="D26" s="3"/>
      <c r="E26" s="3"/>
    </row>
    <row r="27" spans="1:8" s="4" customFormat="1" ht="24.95" customHeight="1" x14ac:dyDescent="0.2">
      <c r="A27" s="3"/>
      <c r="B27" s="28" t="str">
        <f>IF(COUNTIF(F5:F24,"1")=0,"",COUNTIF(F5:F24,"1"))</f>
        <v/>
      </c>
      <c r="C27" s="26" t="s">
        <v>2</v>
      </c>
      <c r="D27" s="29" t="str">
        <f>IF(COUNTIF(F5:F24,"1")=0,"",COUNTIF(G5:G24,"1"))</f>
        <v/>
      </c>
      <c r="E27" s="3"/>
    </row>
  </sheetData>
  <sheetProtection password="DDA1" sheet="1" objects="1" scenarios="1" selectLockedCells="1"/>
  <phoneticPr fontId="0" type="noConversion"/>
  <conditionalFormatting sqref="E5:E24">
    <cfRule type="cellIs" dxfId="5" priority="1" stopIfTrue="1" operator="equal">
      <formula>"Onjuist!"</formula>
    </cfRule>
  </conditionalFormatting>
  <pageMargins left="0.59055118110236227" right="0.59055118110236227" top="0.74803149606299213" bottom="0.98425196850393704" header="0.51181102362204722" footer="0.51181102362204722"/>
  <pageSetup paperSize="9" orientation="portrait" horizontalDpi="4294967293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3" workbookViewId="0">
      <selection activeCell="H1" sqref="H1"/>
    </sheetView>
  </sheetViews>
  <sheetFormatPr defaultRowHeight="12.75" x14ac:dyDescent="0.2"/>
  <cols>
    <col min="1" max="1" width="2.85546875" customWidth="1"/>
    <col min="2" max="2" width="20.7109375" customWidth="1"/>
    <col min="3" max="3" width="3.140625" customWidth="1"/>
    <col min="4" max="4" width="20.7109375" customWidth="1"/>
    <col min="5" max="5" width="20.5703125" customWidth="1"/>
    <col min="6" max="6" width="4" hidden="1" customWidth="1"/>
    <col min="7" max="7" width="4.140625" hidden="1" customWidth="1"/>
    <col min="8" max="8" width="23.85546875" customWidth="1"/>
  </cols>
  <sheetData>
    <row r="1" spans="1:8" ht="28.5" customHeight="1" x14ac:dyDescent="0.2">
      <c r="E1" s="33" t="s">
        <v>7</v>
      </c>
      <c r="H1" s="30"/>
    </row>
    <row r="2" spans="1:8" ht="39.75" customHeight="1" x14ac:dyDescent="0.2">
      <c r="A2" s="1" t="s">
        <v>27</v>
      </c>
      <c r="B2" s="1"/>
      <c r="C2" s="1"/>
    </row>
    <row r="3" spans="1:8" ht="32.25" customHeight="1" x14ac:dyDescent="0.25">
      <c r="A3" s="2" t="s">
        <v>0</v>
      </c>
      <c r="B3" s="2"/>
      <c r="C3" s="2"/>
      <c r="H3" s="23" t="s">
        <v>3</v>
      </c>
    </row>
    <row r="4" spans="1:8" ht="23.25" customHeight="1" x14ac:dyDescent="0.2">
      <c r="H4" s="25" t="s">
        <v>5</v>
      </c>
    </row>
    <row r="5" spans="1:8" s="4" customFormat="1" ht="24.95" customHeight="1" x14ac:dyDescent="0.2">
      <c r="A5" s="32">
        <v>1</v>
      </c>
      <c r="B5" s="34" t="s">
        <v>346</v>
      </c>
      <c r="C5" s="27" t="s">
        <v>4</v>
      </c>
      <c r="D5" s="31"/>
      <c r="E5" s="35" t="str">
        <f>IF(D5=0,"",IF(D5=B5,"KNAP !","Onjuist!"))</f>
        <v/>
      </c>
      <c r="F5" s="4" t="str">
        <f t="shared" ref="F5:F25" si="0">IF(D5=0,"",IF(D5=B5,"1","0"))</f>
        <v/>
      </c>
      <c r="G5" s="4" t="str">
        <f t="shared" ref="G5:G25" si="1">IF(B5=0,"","1")</f>
        <v>1</v>
      </c>
      <c r="H5" s="30"/>
    </row>
    <row r="6" spans="1:8" s="4" customFormat="1" ht="24.95" customHeight="1" x14ac:dyDescent="0.2">
      <c r="A6" s="32">
        <v>2</v>
      </c>
      <c r="B6" s="34" t="s">
        <v>347</v>
      </c>
      <c r="C6" s="27" t="s">
        <v>4</v>
      </c>
      <c r="D6" s="31"/>
      <c r="E6" s="5" t="str">
        <f>IF(D6=0,"",IF(D6=B6,"OK! ","Onjuist!"))</f>
        <v/>
      </c>
      <c r="F6" s="4" t="str">
        <f t="shared" si="0"/>
        <v/>
      </c>
      <c r="G6" s="4" t="str">
        <f t="shared" si="1"/>
        <v>1</v>
      </c>
      <c r="H6" s="30"/>
    </row>
    <row r="7" spans="1:8" s="4" customFormat="1" ht="24.95" customHeight="1" x14ac:dyDescent="0.2">
      <c r="A7" s="32">
        <v>3</v>
      </c>
      <c r="B7" s="34" t="s">
        <v>348</v>
      </c>
      <c r="C7" s="27" t="s">
        <v>4</v>
      </c>
      <c r="D7" s="31"/>
      <c r="E7" s="6" t="str">
        <f>IF(D7=0,"",IF(D7=B7,"FIJN !","Onjuist!"))</f>
        <v/>
      </c>
      <c r="F7" s="4" t="str">
        <f t="shared" si="0"/>
        <v/>
      </c>
      <c r="G7" s="4" t="str">
        <f t="shared" si="1"/>
        <v>1</v>
      </c>
      <c r="H7" s="30"/>
    </row>
    <row r="8" spans="1:8" s="4" customFormat="1" ht="24.95" customHeight="1" x14ac:dyDescent="0.2">
      <c r="A8" s="32">
        <v>4</v>
      </c>
      <c r="B8" s="34" t="s">
        <v>349</v>
      </c>
      <c r="C8" s="27" t="s">
        <v>4</v>
      </c>
      <c r="D8" s="31"/>
      <c r="E8" s="7" t="str">
        <f>IF(D8=0,"",IF(D8=B8,"TOF !","Onjuist!"))</f>
        <v/>
      </c>
      <c r="F8" s="4" t="str">
        <f t="shared" si="0"/>
        <v/>
      </c>
      <c r="G8" s="4" t="str">
        <f t="shared" si="1"/>
        <v>1</v>
      </c>
      <c r="H8" s="30"/>
    </row>
    <row r="9" spans="1:8" s="4" customFormat="1" ht="24.95" customHeight="1" x14ac:dyDescent="0.2">
      <c r="A9" s="32">
        <v>5</v>
      </c>
      <c r="B9" s="34" t="s">
        <v>350</v>
      </c>
      <c r="C9" s="27" t="s">
        <v>4</v>
      </c>
      <c r="D9" s="31"/>
      <c r="E9" s="8" t="str">
        <f>IF(D9=0,"",IF(D9=B9,"FORMIDABEL !","Onjuist!"))</f>
        <v/>
      </c>
      <c r="F9" s="4" t="str">
        <f t="shared" si="0"/>
        <v/>
      </c>
      <c r="G9" s="4" t="str">
        <f t="shared" si="1"/>
        <v>1</v>
      </c>
      <c r="H9" s="30"/>
    </row>
    <row r="10" spans="1:8" s="4" customFormat="1" ht="24.95" customHeight="1" x14ac:dyDescent="0.2">
      <c r="A10" s="32">
        <v>6</v>
      </c>
      <c r="B10" s="34" t="s">
        <v>351</v>
      </c>
      <c r="C10" s="27" t="s">
        <v>4</v>
      </c>
      <c r="D10" s="31"/>
      <c r="E10" s="9" t="str">
        <f>IF(D10=0,"",IF(D10=B10,"GOED ZO !","Onjuist!"))</f>
        <v/>
      </c>
      <c r="F10" s="4" t="str">
        <f t="shared" si="0"/>
        <v/>
      </c>
      <c r="G10" s="4" t="str">
        <f t="shared" si="1"/>
        <v>1</v>
      </c>
      <c r="H10" s="30"/>
    </row>
    <row r="11" spans="1:8" s="4" customFormat="1" ht="24.95" customHeight="1" x14ac:dyDescent="0.2">
      <c r="A11" s="32">
        <v>7</v>
      </c>
      <c r="B11" s="34" t="s">
        <v>352</v>
      </c>
      <c r="C11" s="27" t="s">
        <v>4</v>
      </c>
      <c r="D11" s="31"/>
      <c r="E11" s="10" t="str">
        <f>IF(D11=0,"",IF(D11=B11,"JUIST !","Onjuist!"))</f>
        <v/>
      </c>
      <c r="F11" s="4" t="str">
        <f t="shared" si="0"/>
        <v/>
      </c>
      <c r="G11" s="4" t="str">
        <f t="shared" si="1"/>
        <v>1</v>
      </c>
      <c r="H11" s="30"/>
    </row>
    <row r="12" spans="1:8" s="4" customFormat="1" ht="24.95" customHeight="1" x14ac:dyDescent="0.2">
      <c r="A12" s="32">
        <v>8</v>
      </c>
      <c r="B12" s="34" t="s">
        <v>353</v>
      </c>
      <c r="C12" s="27" t="s">
        <v>4</v>
      </c>
      <c r="D12" s="31"/>
      <c r="E12" s="11" t="str">
        <f>IF(D12=0,"",IF(D12=B12,"FANTASTISCH !","Onjuist!"))</f>
        <v/>
      </c>
      <c r="F12" s="4" t="str">
        <f t="shared" si="0"/>
        <v/>
      </c>
      <c r="G12" s="4" t="str">
        <f t="shared" si="1"/>
        <v>1</v>
      </c>
      <c r="H12" s="30"/>
    </row>
    <row r="13" spans="1:8" s="4" customFormat="1" ht="24.95" customHeight="1" x14ac:dyDescent="0.2">
      <c r="A13" s="32">
        <v>9</v>
      </c>
      <c r="B13" s="34" t="s">
        <v>354</v>
      </c>
      <c r="C13" s="27" t="s">
        <v>4</v>
      </c>
      <c r="D13" s="31"/>
      <c r="E13" s="12" t="str">
        <f>IF(D13=0,"",IF(D13=B13,"OOK JUIST !","Onjuist!"))</f>
        <v/>
      </c>
      <c r="F13" s="4" t="str">
        <f t="shared" si="0"/>
        <v/>
      </c>
      <c r="G13" s="4" t="str">
        <f t="shared" si="1"/>
        <v>1</v>
      </c>
      <c r="H13" s="30"/>
    </row>
    <row r="14" spans="1:8" s="4" customFormat="1" ht="24.75" customHeight="1" x14ac:dyDescent="0.2">
      <c r="A14" s="32">
        <v>10</v>
      </c>
      <c r="B14" s="34" t="s">
        <v>355</v>
      </c>
      <c r="C14" s="27" t="s">
        <v>4</v>
      </c>
      <c r="D14" s="31"/>
      <c r="E14" s="6" t="str">
        <f>IF(D14=0,"",IF(D14=B14,"WEEROM GOED !","Onjuist!"))</f>
        <v/>
      </c>
      <c r="F14" s="4" t="str">
        <f t="shared" si="0"/>
        <v/>
      </c>
      <c r="G14" s="4" t="str">
        <f t="shared" si="1"/>
        <v>1</v>
      </c>
      <c r="H14" s="30"/>
    </row>
    <row r="15" spans="1:8" s="4" customFormat="1" ht="24.95" customHeight="1" x14ac:dyDescent="0.2">
      <c r="A15" s="32">
        <v>11</v>
      </c>
      <c r="B15" s="34" t="s">
        <v>356</v>
      </c>
      <c r="C15" s="27" t="s">
        <v>4</v>
      </c>
      <c r="D15" s="31"/>
      <c r="E15" s="13" t="str">
        <f>IF(D15=0,"",IF(D15=B15,"CORRECT !","Onjuist!"))</f>
        <v/>
      </c>
      <c r="F15" s="4" t="str">
        <f t="shared" si="0"/>
        <v/>
      </c>
      <c r="G15" s="4" t="str">
        <f t="shared" si="1"/>
        <v>1</v>
      </c>
      <c r="H15" s="30"/>
    </row>
    <row r="16" spans="1:8" s="4" customFormat="1" ht="24.95" customHeight="1" x14ac:dyDescent="0.2">
      <c r="A16" s="32">
        <v>12</v>
      </c>
      <c r="B16" s="34" t="s">
        <v>357</v>
      </c>
      <c r="C16" s="27" t="s">
        <v>4</v>
      </c>
      <c r="D16" s="31"/>
      <c r="E16" s="14" t="str">
        <f>IF(D16=0,"",IF(D16=B16,"ZONDER FOUT !","Onjuist!"))</f>
        <v/>
      </c>
      <c r="F16" s="4" t="str">
        <f t="shared" si="0"/>
        <v/>
      </c>
      <c r="G16" s="4" t="str">
        <f t="shared" si="1"/>
        <v>1</v>
      </c>
      <c r="H16" s="30"/>
    </row>
    <row r="17" spans="1:8" s="4" customFormat="1" ht="24.95" customHeight="1" x14ac:dyDescent="0.2">
      <c r="A17" s="32">
        <v>13</v>
      </c>
      <c r="B17" s="34" t="s">
        <v>358</v>
      </c>
      <c r="C17" s="27" t="s">
        <v>4</v>
      </c>
      <c r="D17" s="31"/>
      <c r="E17" s="15" t="str">
        <f>IF(D17=0,"",IF(D17=B17,"FLINK !","Onjuist!"))</f>
        <v/>
      </c>
      <c r="F17" s="4" t="str">
        <f t="shared" si="0"/>
        <v/>
      </c>
      <c r="G17" s="4" t="str">
        <f t="shared" si="1"/>
        <v>1</v>
      </c>
      <c r="H17" s="30"/>
    </row>
    <row r="18" spans="1:8" s="4" customFormat="1" ht="24.95" customHeight="1" x14ac:dyDescent="0.2">
      <c r="A18" s="32">
        <v>14</v>
      </c>
      <c r="B18" s="34" t="s">
        <v>359</v>
      </c>
      <c r="C18" s="27" t="s">
        <v>4</v>
      </c>
      <c r="D18" s="31"/>
      <c r="E18" s="16" t="str">
        <f>IF(D18=0,"",IF(D18=B18,"FOUTLOOS !","Onjuist!"))</f>
        <v/>
      </c>
      <c r="F18" s="4" t="str">
        <f t="shared" si="0"/>
        <v/>
      </c>
      <c r="G18" s="4" t="str">
        <f t="shared" si="1"/>
        <v>1</v>
      </c>
      <c r="H18" s="30"/>
    </row>
    <row r="19" spans="1:8" s="4" customFormat="1" ht="24.95" customHeight="1" x14ac:dyDescent="0.2">
      <c r="A19" s="32">
        <v>15</v>
      </c>
      <c r="B19" s="34" t="s">
        <v>360</v>
      </c>
      <c r="C19" s="27" t="s">
        <v>4</v>
      </c>
      <c r="D19" s="31"/>
      <c r="E19" s="17" t="str">
        <f>IF(D19=0,"",IF(D19=B19,"BRAVO !","Onjuist!"))</f>
        <v/>
      </c>
      <c r="F19" s="4" t="str">
        <f t="shared" si="0"/>
        <v/>
      </c>
      <c r="G19" s="4" t="str">
        <f t="shared" si="1"/>
        <v>1</v>
      </c>
      <c r="H19" s="30"/>
    </row>
    <row r="20" spans="1:8" s="4" customFormat="1" ht="24.95" customHeight="1" x14ac:dyDescent="0.2">
      <c r="A20" s="32">
        <v>16</v>
      </c>
      <c r="B20" s="34" t="s">
        <v>361</v>
      </c>
      <c r="C20" s="27" t="s">
        <v>4</v>
      </c>
      <c r="D20" s="31"/>
      <c r="E20" s="18" t="str">
        <f>IF(D20=0,"",IF(D20=B20,"WAW !","Onjuist!"))</f>
        <v/>
      </c>
      <c r="F20" s="4" t="str">
        <f t="shared" si="0"/>
        <v/>
      </c>
      <c r="G20" s="4" t="str">
        <f t="shared" si="1"/>
        <v>1</v>
      </c>
      <c r="H20" s="30"/>
    </row>
    <row r="21" spans="1:8" s="4" customFormat="1" ht="24.95" customHeight="1" x14ac:dyDescent="0.2">
      <c r="A21" s="32">
        <v>17</v>
      </c>
      <c r="B21" s="34" t="s">
        <v>362</v>
      </c>
      <c r="C21" s="27" t="s">
        <v>4</v>
      </c>
      <c r="D21" s="31"/>
      <c r="E21" s="16" t="str">
        <f>IF(D21=0,"",IF(D21=B21,"FORMIDASTISCH !","Onjuist!"))</f>
        <v/>
      </c>
      <c r="F21" s="4" t="str">
        <f t="shared" si="0"/>
        <v/>
      </c>
      <c r="G21" s="4" t="str">
        <f t="shared" si="1"/>
        <v>1</v>
      </c>
      <c r="H21" s="30"/>
    </row>
    <row r="22" spans="1:8" s="4" customFormat="1" ht="24.95" customHeight="1" x14ac:dyDescent="0.2">
      <c r="A22" s="32">
        <v>18</v>
      </c>
      <c r="B22" s="34" t="s">
        <v>363</v>
      </c>
      <c r="C22" s="27" t="s">
        <v>4</v>
      </c>
      <c r="D22" s="31"/>
      <c r="E22" s="20" t="str">
        <f>IF(D22=0,"",IF(D22=B22,"REUZE !","Onjuist!"))</f>
        <v/>
      </c>
      <c r="F22" s="4" t="str">
        <f t="shared" si="0"/>
        <v/>
      </c>
      <c r="G22" s="4" t="str">
        <f t="shared" si="1"/>
        <v>1</v>
      </c>
      <c r="H22" s="30"/>
    </row>
    <row r="23" spans="1:8" s="4" customFormat="1" ht="24.95" customHeight="1" x14ac:dyDescent="0.2">
      <c r="A23" s="32">
        <v>19</v>
      </c>
      <c r="B23" s="34" t="s">
        <v>364</v>
      </c>
      <c r="C23" s="27" t="s">
        <v>4</v>
      </c>
      <c r="D23" s="31"/>
      <c r="E23" s="19" t="str">
        <f>IF(D23=0,"",IF(D23=B23,"PERFECT !","Onjuist!"))</f>
        <v/>
      </c>
      <c r="F23" s="4" t="str">
        <f t="shared" si="0"/>
        <v/>
      </c>
      <c r="G23" s="4" t="str">
        <f t="shared" si="1"/>
        <v>1</v>
      </c>
      <c r="H23" s="30"/>
    </row>
    <row r="24" spans="1:8" s="4" customFormat="1" ht="24.95" customHeight="1" x14ac:dyDescent="0.2">
      <c r="A24" s="32">
        <v>20</v>
      </c>
      <c r="B24" s="34" t="s">
        <v>365</v>
      </c>
      <c r="C24" s="27" t="s">
        <v>4</v>
      </c>
      <c r="D24" s="31"/>
      <c r="E24" s="21" t="str">
        <f>IF(D24=0,"",IF(D24=B24,"KEI GOED !","Onjuist!"))</f>
        <v/>
      </c>
      <c r="F24" s="4" t="str">
        <f t="shared" si="0"/>
        <v/>
      </c>
      <c r="G24" s="4" t="str">
        <f t="shared" si="1"/>
        <v>1</v>
      </c>
      <c r="H24" s="30"/>
    </row>
    <row r="25" spans="1:8" s="4" customFormat="1" ht="24.95" customHeight="1" x14ac:dyDescent="0.2">
      <c r="A25" s="3"/>
      <c r="B25" s="3"/>
      <c r="C25" s="3"/>
      <c r="D25" s="3"/>
      <c r="E25" s="3"/>
      <c r="F25" s="4" t="str">
        <f t="shared" si="0"/>
        <v/>
      </c>
      <c r="G25" s="4" t="str">
        <f t="shared" si="1"/>
        <v/>
      </c>
    </row>
    <row r="26" spans="1:8" s="4" customFormat="1" ht="24.95" customHeight="1" x14ac:dyDescent="0.2">
      <c r="A26" s="24" t="s">
        <v>1</v>
      </c>
      <c r="B26" s="3"/>
      <c r="C26" s="3"/>
      <c r="D26" s="3"/>
      <c r="E26" s="3"/>
    </row>
    <row r="27" spans="1:8" s="4" customFormat="1" ht="24.95" customHeight="1" x14ac:dyDescent="0.2">
      <c r="A27" s="3"/>
      <c r="B27" s="28" t="str">
        <f>IF(COUNTIF(F5:F24,"1")=0,"",COUNTIF(F5:F24,"1"))</f>
        <v/>
      </c>
      <c r="C27" s="26" t="s">
        <v>2</v>
      </c>
      <c r="D27" s="29" t="str">
        <f>IF(COUNTIF(F5:F24,"1")=0,"",COUNTIF(G5:G24,"1"))</f>
        <v/>
      </c>
      <c r="E27" s="3"/>
    </row>
  </sheetData>
  <sheetProtection password="DDA1" sheet="1" objects="1" scenarios="1" selectLockedCells="1"/>
  <phoneticPr fontId="0" type="noConversion"/>
  <conditionalFormatting sqref="E5:E24">
    <cfRule type="cellIs" dxfId="4" priority="1" stopIfTrue="1" operator="equal">
      <formula>"Onjuist!"</formula>
    </cfRule>
  </conditionalFormatting>
  <pageMargins left="0.59055118110236227" right="0.59055118110236227" top="0.74803149606299213" bottom="0.98425196850393704" header="0.51181102362204722" footer="0.51181102362204722"/>
  <pageSetup paperSize="9" orientation="portrait" horizontalDpi="4294967293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3" workbookViewId="0">
      <selection activeCell="D5" sqref="D5"/>
    </sheetView>
  </sheetViews>
  <sheetFormatPr defaultRowHeight="12.75" x14ac:dyDescent="0.2"/>
  <cols>
    <col min="1" max="1" width="2.85546875" customWidth="1"/>
    <col min="2" max="2" width="20.7109375" customWidth="1"/>
    <col min="3" max="3" width="3.140625" customWidth="1"/>
    <col min="4" max="4" width="20.7109375" customWidth="1"/>
    <col min="5" max="5" width="20.5703125" customWidth="1"/>
    <col min="6" max="6" width="4" hidden="1" customWidth="1"/>
    <col min="7" max="7" width="4.140625" hidden="1" customWidth="1"/>
    <col min="8" max="8" width="23.85546875" customWidth="1"/>
  </cols>
  <sheetData>
    <row r="1" spans="1:8" ht="28.5" customHeight="1" x14ac:dyDescent="0.2">
      <c r="E1" s="33" t="s">
        <v>7</v>
      </c>
      <c r="H1" s="30"/>
    </row>
    <row r="2" spans="1:8" ht="39.75" customHeight="1" x14ac:dyDescent="0.2">
      <c r="A2" s="1" t="s">
        <v>28</v>
      </c>
      <c r="B2" s="1"/>
      <c r="C2" s="1"/>
    </row>
    <row r="3" spans="1:8" ht="32.25" customHeight="1" x14ac:dyDescent="0.25">
      <c r="A3" s="2" t="s">
        <v>0</v>
      </c>
      <c r="B3" s="2"/>
      <c r="C3" s="2"/>
      <c r="H3" s="23" t="s">
        <v>3</v>
      </c>
    </row>
    <row r="4" spans="1:8" ht="23.25" customHeight="1" x14ac:dyDescent="0.2">
      <c r="H4" s="25" t="s">
        <v>5</v>
      </c>
    </row>
    <row r="5" spans="1:8" s="4" customFormat="1" ht="24.95" customHeight="1" x14ac:dyDescent="0.2">
      <c r="A5" s="32">
        <v>1</v>
      </c>
      <c r="B5" s="34" t="s">
        <v>366</v>
      </c>
      <c r="C5" s="27" t="s">
        <v>4</v>
      </c>
      <c r="D5" s="31"/>
      <c r="E5" s="35" t="str">
        <f>IF(D5=0,"",IF(D5=B5,"KNAP !","Onjuist!"))</f>
        <v/>
      </c>
      <c r="F5" s="4" t="str">
        <f t="shared" ref="F5:F25" si="0">IF(D5=0,"",IF(D5=B5,"1","0"))</f>
        <v/>
      </c>
      <c r="G5" s="4" t="str">
        <f t="shared" ref="G5:G25" si="1">IF(B5=0,"","1")</f>
        <v>1</v>
      </c>
      <c r="H5" s="30"/>
    </row>
    <row r="6" spans="1:8" s="4" customFormat="1" ht="24.95" customHeight="1" x14ac:dyDescent="0.2">
      <c r="A6" s="32">
        <v>2</v>
      </c>
      <c r="B6" s="34" t="s">
        <v>367</v>
      </c>
      <c r="C6" s="27" t="s">
        <v>4</v>
      </c>
      <c r="D6" s="31"/>
      <c r="E6" s="5" t="str">
        <f>IF(D6=0,"",IF(D6=B6,"OK! ","Onjuist!"))</f>
        <v/>
      </c>
      <c r="F6" s="4" t="str">
        <f t="shared" si="0"/>
        <v/>
      </c>
      <c r="G6" s="4" t="str">
        <f t="shared" si="1"/>
        <v>1</v>
      </c>
      <c r="H6" s="30"/>
    </row>
    <row r="7" spans="1:8" s="4" customFormat="1" ht="24.95" customHeight="1" x14ac:dyDescent="0.2">
      <c r="A7" s="32">
        <v>3</v>
      </c>
      <c r="B7" s="34" t="s">
        <v>368</v>
      </c>
      <c r="C7" s="27" t="s">
        <v>4</v>
      </c>
      <c r="D7" s="31"/>
      <c r="E7" s="6" t="str">
        <f>IF(D7=0,"",IF(D7=B7,"FIJN !","Onjuist!"))</f>
        <v/>
      </c>
      <c r="F7" s="4" t="str">
        <f t="shared" si="0"/>
        <v/>
      </c>
      <c r="G7" s="4" t="str">
        <f t="shared" si="1"/>
        <v>1</v>
      </c>
      <c r="H7" s="30"/>
    </row>
    <row r="8" spans="1:8" s="4" customFormat="1" ht="24.95" customHeight="1" x14ac:dyDescent="0.2">
      <c r="A8" s="32">
        <v>4</v>
      </c>
      <c r="B8" s="34" t="s">
        <v>369</v>
      </c>
      <c r="C8" s="27" t="s">
        <v>4</v>
      </c>
      <c r="D8" s="31"/>
      <c r="E8" s="7" t="str">
        <f>IF(D8=0,"",IF(D8=B8,"TOF !","Onjuist!"))</f>
        <v/>
      </c>
      <c r="F8" s="4" t="str">
        <f t="shared" si="0"/>
        <v/>
      </c>
      <c r="G8" s="4" t="str">
        <f t="shared" si="1"/>
        <v>1</v>
      </c>
      <c r="H8" s="30"/>
    </row>
    <row r="9" spans="1:8" s="4" customFormat="1" ht="24.95" customHeight="1" x14ac:dyDescent="0.2">
      <c r="A9" s="32">
        <v>5</v>
      </c>
      <c r="B9" s="34" t="s">
        <v>38</v>
      </c>
      <c r="C9" s="27" t="s">
        <v>4</v>
      </c>
      <c r="D9" s="31"/>
      <c r="E9" s="8" t="str">
        <f>IF(D9=0,"",IF(D9=B9,"FORMIDABEL !","Onjuist!"))</f>
        <v/>
      </c>
      <c r="F9" s="4" t="str">
        <f t="shared" si="0"/>
        <v/>
      </c>
      <c r="G9" s="4" t="str">
        <f t="shared" si="1"/>
        <v>1</v>
      </c>
      <c r="H9" s="30"/>
    </row>
    <row r="10" spans="1:8" s="4" customFormat="1" ht="24.95" customHeight="1" x14ac:dyDescent="0.2">
      <c r="A10" s="32">
        <v>6</v>
      </c>
      <c r="B10" s="34" t="s">
        <v>370</v>
      </c>
      <c r="C10" s="27" t="s">
        <v>4</v>
      </c>
      <c r="D10" s="31"/>
      <c r="E10" s="9" t="str">
        <f>IF(D10=0,"",IF(D10=B10,"GOED ZO !","Onjuist!"))</f>
        <v/>
      </c>
      <c r="F10" s="4" t="str">
        <f t="shared" si="0"/>
        <v/>
      </c>
      <c r="G10" s="4" t="str">
        <f t="shared" si="1"/>
        <v>1</v>
      </c>
      <c r="H10" s="30"/>
    </row>
    <row r="11" spans="1:8" s="4" customFormat="1" ht="24.95" customHeight="1" x14ac:dyDescent="0.2">
      <c r="A11" s="32">
        <v>7</v>
      </c>
      <c r="B11" s="34" t="s">
        <v>371</v>
      </c>
      <c r="C11" s="27" t="s">
        <v>4</v>
      </c>
      <c r="D11" s="31"/>
      <c r="E11" s="10" t="str">
        <f>IF(D11=0,"",IF(D11=B11,"JUIST !","Onjuist!"))</f>
        <v/>
      </c>
      <c r="F11" s="4" t="str">
        <f t="shared" si="0"/>
        <v/>
      </c>
      <c r="G11" s="4" t="str">
        <f t="shared" si="1"/>
        <v>1</v>
      </c>
      <c r="H11" s="30"/>
    </row>
    <row r="12" spans="1:8" s="4" customFormat="1" ht="24.95" customHeight="1" x14ac:dyDescent="0.2">
      <c r="A12" s="32">
        <v>8</v>
      </c>
      <c r="B12" s="34" t="s">
        <v>372</v>
      </c>
      <c r="C12" s="27" t="s">
        <v>4</v>
      </c>
      <c r="D12" s="31"/>
      <c r="E12" s="11" t="str">
        <f>IF(D12=0,"",IF(D12=B12,"FANTASTISCH !","Onjuist!"))</f>
        <v/>
      </c>
      <c r="F12" s="4" t="str">
        <f t="shared" si="0"/>
        <v/>
      </c>
      <c r="G12" s="4" t="str">
        <f t="shared" si="1"/>
        <v>1</v>
      </c>
      <c r="H12" s="30"/>
    </row>
    <row r="13" spans="1:8" s="4" customFormat="1" ht="24.95" customHeight="1" x14ac:dyDescent="0.2">
      <c r="A13" s="32">
        <v>9</v>
      </c>
      <c r="B13" s="34" t="s">
        <v>373</v>
      </c>
      <c r="C13" s="27" t="s">
        <v>4</v>
      </c>
      <c r="D13" s="31"/>
      <c r="E13" s="12" t="str">
        <f>IF(D13=0,"",IF(D13=B13,"OOK JUIST !","Onjuist!"))</f>
        <v/>
      </c>
      <c r="F13" s="4" t="str">
        <f t="shared" si="0"/>
        <v/>
      </c>
      <c r="G13" s="4" t="str">
        <f t="shared" si="1"/>
        <v>1</v>
      </c>
      <c r="H13" s="30"/>
    </row>
    <row r="14" spans="1:8" s="4" customFormat="1" ht="24.75" customHeight="1" x14ac:dyDescent="0.2">
      <c r="A14" s="32">
        <v>10</v>
      </c>
      <c r="B14" s="34" t="s">
        <v>374</v>
      </c>
      <c r="C14" s="27" t="s">
        <v>4</v>
      </c>
      <c r="D14" s="31"/>
      <c r="E14" s="6" t="str">
        <f>IF(D14=0,"",IF(D14=B14,"WEEROM GOED !","Onjuist!"))</f>
        <v/>
      </c>
      <c r="F14" s="4" t="str">
        <f t="shared" si="0"/>
        <v/>
      </c>
      <c r="G14" s="4" t="str">
        <f t="shared" si="1"/>
        <v>1</v>
      </c>
      <c r="H14" s="30"/>
    </row>
    <row r="15" spans="1:8" s="4" customFormat="1" ht="24.95" customHeight="1" x14ac:dyDescent="0.2">
      <c r="A15" s="32">
        <v>11</v>
      </c>
      <c r="B15" s="34" t="s">
        <v>52</v>
      </c>
      <c r="C15" s="27" t="s">
        <v>4</v>
      </c>
      <c r="D15" s="31"/>
      <c r="E15" s="13" t="str">
        <f>IF(D15=0,"",IF(D15=B15,"CORRECT !","Onjuist!"))</f>
        <v/>
      </c>
      <c r="F15" s="4" t="str">
        <f t="shared" si="0"/>
        <v/>
      </c>
      <c r="G15" s="4" t="str">
        <f t="shared" si="1"/>
        <v>1</v>
      </c>
      <c r="H15" s="30"/>
    </row>
    <row r="16" spans="1:8" s="4" customFormat="1" ht="24.95" customHeight="1" x14ac:dyDescent="0.2">
      <c r="A16" s="32">
        <v>12</v>
      </c>
      <c r="B16" s="34" t="s">
        <v>375</v>
      </c>
      <c r="C16" s="27" t="s">
        <v>4</v>
      </c>
      <c r="D16" s="31"/>
      <c r="E16" s="14" t="str">
        <f>IF(D16=0,"",IF(D16=B16,"ZONDER FOUT !","Onjuist!"))</f>
        <v/>
      </c>
      <c r="F16" s="4" t="str">
        <f t="shared" si="0"/>
        <v/>
      </c>
      <c r="G16" s="4" t="str">
        <f t="shared" si="1"/>
        <v>1</v>
      </c>
      <c r="H16" s="30"/>
    </row>
    <row r="17" spans="1:8" s="4" customFormat="1" ht="24.95" customHeight="1" x14ac:dyDescent="0.2">
      <c r="A17" s="32">
        <v>13</v>
      </c>
      <c r="B17" s="34" t="s">
        <v>376</v>
      </c>
      <c r="C17" s="27" t="s">
        <v>4</v>
      </c>
      <c r="D17" s="31"/>
      <c r="E17" s="15" t="str">
        <f>IF(D17=0,"",IF(D17=B17,"FLINK !","Onjuist!"))</f>
        <v/>
      </c>
      <c r="F17" s="4" t="str">
        <f t="shared" si="0"/>
        <v/>
      </c>
      <c r="G17" s="4" t="str">
        <f t="shared" si="1"/>
        <v>1</v>
      </c>
      <c r="H17" s="30"/>
    </row>
    <row r="18" spans="1:8" s="4" customFormat="1" ht="24.95" customHeight="1" x14ac:dyDescent="0.2">
      <c r="A18" s="32">
        <v>14</v>
      </c>
      <c r="B18" s="34" t="s">
        <v>377</v>
      </c>
      <c r="C18" s="27" t="s">
        <v>4</v>
      </c>
      <c r="D18" s="31"/>
      <c r="E18" s="16" t="str">
        <f>IF(D18=0,"",IF(D18=B18,"FOUTLOOS !","Onjuist!"))</f>
        <v/>
      </c>
      <c r="F18" s="4" t="str">
        <f t="shared" si="0"/>
        <v/>
      </c>
      <c r="G18" s="4" t="str">
        <f t="shared" si="1"/>
        <v>1</v>
      </c>
      <c r="H18" s="30"/>
    </row>
    <row r="19" spans="1:8" s="4" customFormat="1" ht="24.95" customHeight="1" x14ac:dyDescent="0.2">
      <c r="A19" s="32">
        <v>15</v>
      </c>
      <c r="B19" s="34" t="s">
        <v>378</v>
      </c>
      <c r="C19" s="27" t="s">
        <v>4</v>
      </c>
      <c r="D19" s="31"/>
      <c r="E19" s="17" t="str">
        <f>IF(D19=0,"",IF(D19=B19,"BRAVO !","Onjuist!"))</f>
        <v/>
      </c>
      <c r="F19" s="4" t="str">
        <f t="shared" si="0"/>
        <v/>
      </c>
      <c r="G19" s="4" t="str">
        <f t="shared" si="1"/>
        <v>1</v>
      </c>
      <c r="H19" s="30"/>
    </row>
    <row r="20" spans="1:8" s="4" customFormat="1" ht="24.95" customHeight="1" x14ac:dyDescent="0.2">
      <c r="A20" s="32">
        <v>16</v>
      </c>
      <c r="B20" s="34" t="s">
        <v>379</v>
      </c>
      <c r="C20" s="27" t="s">
        <v>4</v>
      </c>
      <c r="D20" s="31"/>
      <c r="E20" s="18" t="str">
        <f>IF(D20=0,"",IF(D20=B20,"WAW !","Onjuist!"))</f>
        <v/>
      </c>
      <c r="F20" s="4" t="str">
        <f t="shared" si="0"/>
        <v/>
      </c>
      <c r="G20" s="4" t="str">
        <f t="shared" si="1"/>
        <v>1</v>
      </c>
      <c r="H20" s="30"/>
    </row>
    <row r="21" spans="1:8" s="4" customFormat="1" ht="24.95" customHeight="1" x14ac:dyDescent="0.2">
      <c r="A21" s="32">
        <v>17</v>
      </c>
      <c r="B21" s="34" t="s">
        <v>380</v>
      </c>
      <c r="C21" s="27" t="s">
        <v>4</v>
      </c>
      <c r="D21" s="31"/>
      <c r="E21" s="16" t="str">
        <f>IF(D21=0,"",IF(D21=B21,"FORMIDASTISCH !","Onjuist!"))</f>
        <v/>
      </c>
      <c r="F21" s="4" t="str">
        <f t="shared" si="0"/>
        <v/>
      </c>
      <c r="G21" s="4" t="str">
        <f t="shared" si="1"/>
        <v>1</v>
      </c>
      <c r="H21" s="30"/>
    </row>
    <row r="22" spans="1:8" s="4" customFormat="1" ht="24.95" customHeight="1" x14ac:dyDescent="0.2">
      <c r="A22" s="32">
        <v>18</v>
      </c>
      <c r="B22" s="34" t="s">
        <v>381</v>
      </c>
      <c r="C22" s="27" t="s">
        <v>4</v>
      </c>
      <c r="D22" s="31"/>
      <c r="E22" s="20" t="str">
        <f>IF(D22=0,"",IF(D22=B22,"REUZE !","Onjuist!"))</f>
        <v/>
      </c>
      <c r="F22" s="4" t="str">
        <f t="shared" si="0"/>
        <v/>
      </c>
      <c r="G22" s="4" t="str">
        <f t="shared" si="1"/>
        <v>1</v>
      </c>
      <c r="H22" s="30"/>
    </row>
    <row r="23" spans="1:8" s="4" customFormat="1" ht="24.95" customHeight="1" x14ac:dyDescent="0.2">
      <c r="A23" s="32">
        <v>19</v>
      </c>
      <c r="B23" s="34" t="s">
        <v>382</v>
      </c>
      <c r="C23" s="27" t="s">
        <v>4</v>
      </c>
      <c r="D23" s="31"/>
      <c r="E23" s="19" t="str">
        <f>IF(D23=0,"",IF(D23=B23,"PERFECT !","Onjuist!"))</f>
        <v/>
      </c>
      <c r="F23" s="4" t="str">
        <f t="shared" si="0"/>
        <v/>
      </c>
      <c r="G23" s="4" t="str">
        <f t="shared" si="1"/>
        <v>1</v>
      </c>
      <c r="H23" s="30"/>
    </row>
    <row r="24" spans="1:8" s="4" customFormat="1" ht="24.95" customHeight="1" x14ac:dyDescent="0.2">
      <c r="A24" s="32">
        <v>20</v>
      </c>
      <c r="B24" s="34" t="s">
        <v>383</v>
      </c>
      <c r="C24" s="27" t="s">
        <v>4</v>
      </c>
      <c r="D24" s="31"/>
      <c r="E24" s="21" t="str">
        <f>IF(D24=0,"",IF(D24=B24,"KEI GOED !","Onjuist!"))</f>
        <v/>
      </c>
      <c r="F24" s="4" t="str">
        <f t="shared" si="0"/>
        <v/>
      </c>
      <c r="G24" s="4" t="str">
        <f t="shared" si="1"/>
        <v>1</v>
      </c>
      <c r="H24" s="30"/>
    </row>
    <row r="25" spans="1:8" s="4" customFormat="1" ht="24.95" customHeight="1" x14ac:dyDescent="0.2">
      <c r="A25" s="3"/>
      <c r="B25" s="3"/>
      <c r="C25" s="3"/>
      <c r="D25" s="3"/>
      <c r="E25" s="3"/>
      <c r="F25" s="4" t="str">
        <f t="shared" si="0"/>
        <v/>
      </c>
      <c r="G25" s="4" t="str">
        <f t="shared" si="1"/>
        <v/>
      </c>
    </row>
    <row r="26" spans="1:8" s="4" customFormat="1" ht="24.95" customHeight="1" x14ac:dyDescent="0.2">
      <c r="A26" s="24" t="s">
        <v>1</v>
      </c>
      <c r="B26" s="3"/>
      <c r="C26" s="3"/>
      <c r="D26" s="3"/>
      <c r="E26" s="3"/>
    </row>
    <row r="27" spans="1:8" s="4" customFormat="1" ht="24.95" customHeight="1" x14ac:dyDescent="0.2">
      <c r="A27" s="3"/>
      <c r="B27" s="28" t="str">
        <f>IF(COUNTIF(F5:F24,"1")=0,"",COUNTIF(F5:F24,"1"))</f>
        <v/>
      </c>
      <c r="C27" s="26" t="s">
        <v>2</v>
      </c>
      <c r="D27" s="29" t="str">
        <f>IF(COUNTIF(F5:F24,"1")=0,"",COUNTIF(G5:G24,"1"))</f>
        <v/>
      </c>
      <c r="E27" s="3"/>
    </row>
  </sheetData>
  <sheetProtection password="DDA1" sheet="1" objects="1" scenarios="1" selectLockedCells="1"/>
  <phoneticPr fontId="0" type="noConversion"/>
  <conditionalFormatting sqref="E5:E24">
    <cfRule type="cellIs" dxfId="3" priority="1" stopIfTrue="1" operator="equal">
      <formula>"Onjuist!"</formula>
    </cfRule>
  </conditionalFormatting>
  <pageMargins left="0.59055118110236227" right="0.59055118110236227" top="0.74803149606299213" bottom="0.98425196850393704" header="0.51181102362204722" footer="0.51181102362204722"/>
  <pageSetup paperSize="9" orientation="portrait" horizontalDpi="4294967293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3" workbookViewId="0">
      <selection activeCell="H10" sqref="H10"/>
    </sheetView>
  </sheetViews>
  <sheetFormatPr defaultRowHeight="12.75" x14ac:dyDescent="0.2"/>
  <cols>
    <col min="1" max="1" width="2.85546875" customWidth="1"/>
    <col min="2" max="2" width="20.7109375" customWidth="1"/>
    <col min="3" max="3" width="3.140625" customWidth="1"/>
    <col min="4" max="4" width="20.7109375" customWidth="1"/>
    <col min="5" max="5" width="20.5703125" customWidth="1"/>
    <col min="6" max="6" width="4" hidden="1" customWidth="1"/>
    <col min="7" max="7" width="4.140625" hidden="1" customWidth="1"/>
    <col min="8" max="8" width="23.85546875" customWidth="1"/>
  </cols>
  <sheetData>
    <row r="1" spans="1:8" ht="28.5" customHeight="1" x14ac:dyDescent="0.2">
      <c r="E1" s="33" t="s">
        <v>7</v>
      </c>
      <c r="H1" s="30"/>
    </row>
    <row r="2" spans="1:8" ht="39.75" customHeight="1" x14ac:dyDescent="0.2">
      <c r="A2" s="1" t="s">
        <v>29</v>
      </c>
      <c r="B2" s="1"/>
      <c r="C2" s="1"/>
    </row>
    <row r="3" spans="1:8" ht="32.25" customHeight="1" x14ac:dyDescent="0.25">
      <c r="A3" s="2" t="s">
        <v>0</v>
      </c>
      <c r="B3" s="2"/>
      <c r="C3" s="2"/>
      <c r="H3" s="23" t="s">
        <v>3</v>
      </c>
    </row>
    <row r="4" spans="1:8" ht="23.25" customHeight="1" x14ac:dyDescent="0.2">
      <c r="H4" s="25" t="s">
        <v>5</v>
      </c>
    </row>
    <row r="5" spans="1:8" s="4" customFormat="1" ht="24.95" customHeight="1" x14ac:dyDescent="0.2">
      <c r="A5" s="32">
        <v>1</v>
      </c>
      <c r="B5" s="34" t="s">
        <v>384</v>
      </c>
      <c r="C5" s="27" t="s">
        <v>4</v>
      </c>
      <c r="D5" s="31"/>
      <c r="E5" s="35" t="str">
        <f>IF(D5=0,"",IF(D5=B5,"KNAP !","Onjuist!"))</f>
        <v/>
      </c>
      <c r="F5" s="4" t="str">
        <f t="shared" ref="F5:F25" si="0">IF(D5=0,"",IF(D5=B5,"1","0"))</f>
        <v/>
      </c>
      <c r="G5" s="4" t="str">
        <f t="shared" ref="G5:G25" si="1">IF(B5=0,"","1")</f>
        <v>1</v>
      </c>
      <c r="H5" s="30"/>
    </row>
    <row r="6" spans="1:8" s="4" customFormat="1" ht="24.95" customHeight="1" x14ac:dyDescent="0.2">
      <c r="A6" s="32">
        <v>2</v>
      </c>
      <c r="B6" s="34" t="s">
        <v>385</v>
      </c>
      <c r="C6" s="27" t="s">
        <v>4</v>
      </c>
      <c r="D6" s="31"/>
      <c r="E6" s="5" t="str">
        <f>IF(D6=0,"",IF(D6=B6,"OK! ","Onjuist!"))</f>
        <v/>
      </c>
      <c r="F6" s="4" t="str">
        <f t="shared" si="0"/>
        <v/>
      </c>
      <c r="G6" s="4" t="str">
        <f t="shared" si="1"/>
        <v>1</v>
      </c>
      <c r="H6" s="30"/>
    </row>
    <row r="7" spans="1:8" s="4" customFormat="1" ht="24.95" customHeight="1" x14ac:dyDescent="0.2">
      <c r="A7" s="32">
        <v>3</v>
      </c>
      <c r="B7" s="34" t="s">
        <v>386</v>
      </c>
      <c r="C7" s="27" t="s">
        <v>4</v>
      </c>
      <c r="D7" s="31"/>
      <c r="E7" s="6" t="str">
        <f>IF(D7=0,"",IF(D7=B7,"FIJN !","Onjuist!"))</f>
        <v/>
      </c>
      <c r="F7" s="4" t="str">
        <f t="shared" si="0"/>
        <v/>
      </c>
      <c r="G7" s="4" t="str">
        <f t="shared" si="1"/>
        <v>1</v>
      </c>
      <c r="H7" s="30"/>
    </row>
    <row r="8" spans="1:8" s="4" customFormat="1" ht="24.95" customHeight="1" x14ac:dyDescent="0.2">
      <c r="A8" s="32">
        <v>4</v>
      </c>
      <c r="B8" s="34" t="s">
        <v>387</v>
      </c>
      <c r="C8" s="27" t="s">
        <v>4</v>
      </c>
      <c r="D8" s="31"/>
      <c r="E8" s="7" t="str">
        <f>IF(D8=0,"",IF(D8=B8,"TOF !","Onjuist!"))</f>
        <v/>
      </c>
      <c r="F8" s="4" t="str">
        <f t="shared" si="0"/>
        <v/>
      </c>
      <c r="G8" s="4" t="str">
        <f t="shared" si="1"/>
        <v>1</v>
      </c>
      <c r="H8" s="30"/>
    </row>
    <row r="9" spans="1:8" s="4" customFormat="1" ht="24.95" customHeight="1" x14ac:dyDescent="0.2">
      <c r="A9" s="32">
        <v>5</v>
      </c>
      <c r="B9" s="34" t="s">
        <v>388</v>
      </c>
      <c r="C9" s="27" t="s">
        <v>4</v>
      </c>
      <c r="D9" s="31"/>
      <c r="E9" s="8" t="str">
        <f>IF(D9=0,"",IF(D9=B9,"FORMIDABEL !","Onjuist!"))</f>
        <v/>
      </c>
      <c r="F9" s="4" t="str">
        <f t="shared" si="0"/>
        <v/>
      </c>
      <c r="G9" s="4" t="str">
        <f t="shared" si="1"/>
        <v>1</v>
      </c>
      <c r="H9" s="30"/>
    </row>
    <row r="10" spans="1:8" s="4" customFormat="1" ht="24.95" customHeight="1" x14ac:dyDescent="0.2">
      <c r="A10" s="32">
        <v>6</v>
      </c>
      <c r="B10" s="34" t="s">
        <v>389</v>
      </c>
      <c r="C10" s="27" t="s">
        <v>4</v>
      </c>
      <c r="D10" s="31"/>
      <c r="E10" s="9" t="str">
        <f>IF(D10=0,"",IF(D10=B10,"GOED ZO !","Onjuist!"))</f>
        <v/>
      </c>
      <c r="F10" s="4" t="str">
        <f t="shared" si="0"/>
        <v/>
      </c>
      <c r="G10" s="4" t="str">
        <f t="shared" si="1"/>
        <v>1</v>
      </c>
      <c r="H10" s="30"/>
    </row>
    <row r="11" spans="1:8" s="4" customFormat="1" ht="24.95" customHeight="1" x14ac:dyDescent="0.2">
      <c r="A11" s="32">
        <v>7</v>
      </c>
      <c r="B11" s="34" t="s">
        <v>390</v>
      </c>
      <c r="C11" s="27" t="s">
        <v>4</v>
      </c>
      <c r="D11" s="31"/>
      <c r="E11" s="10" t="str">
        <f>IF(D11=0,"",IF(D11=B11,"JUIST !","Onjuist!"))</f>
        <v/>
      </c>
      <c r="F11" s="4" t="str">
        <f t="shared" si="0"/>
        <v/>
      </c>
      <c r="G11" s="4" t="str">
        <f t="shared" si="1"/>
        <v>1</v>
      </c>
      <c r="H11" s="30"/>
    </row>
    <row r="12" spans="1:8" s="4" customFormat="1" ht="24.95" customHeight="1" x14ac:dyDescent="0.2">
      <c r="A12" s="32">
        <v>8</v>
      </c>
      <c r="B12" s="34" t="s">
        <v>24</v>
      </c>
      <c r="C12" s="27" t="s">
        <v>4</v>
      </c>
      <c r="D12" s="31"/>
      <c r="E12" s="11" t="str">
        <f>IF(D12=0,"",IF(D12=B12,"FANTASTISCH !","Onjuist!"))</f>
        <v/>
      </c>
      <c r="F12" s="4" t="str">
        <f t="shared" si="0"/>
        <v/>
      </c>
      <c r="G12" s="4" t="str">
        <f t="shared" si="1"/>
        <v>1</v>
      </c>
      <c r="H12" s="30"/>
    </row>
    <row r="13" spans="1:8" s="4" customFormat="1" ht="24.95" customHeight="1" x14ac:dyDescent="0.2">
      <c r="A13" s="32">
        <v>9</v>
      </c>
      <c r="B13" s="34" t="s">
        <v>43</v>
      </c>
      <c r="C13" s="27" t="s">
        <v>4</v>
      </c>
      <c r="D13" s="31"/>
      <c r="E13" s="12" t="str">
        <f>IF(D13=0,"",IF(D13=B13,"OOK JUIST !","Onjuist!"))</f>
        <v/>
      </c>
      <c r="F13" s="4" t="str">
        <f t="shared" si="0"/>
        <v/>
      </c>
      <c r="G13" s="4" t="str">
        <f t="shared" si="1"/>
        <v>1</v>
      </c>
      <c r="H13" s="30"/>
    </row>
    <row r="14" spans="1:8" s="4" customFormat="1" ht="24.75" customHeight="1" x14ac:dyDescent="0.2">
      <c r="A14" s="32">
        <v>10</v>
      </c>
      <c r="B14" s="34" t="s">
        <v>391</v>
      </c>
      <c r="C14" s="27" t="s">
        <v>4</v>
      </c>
      <c r="D14" s="31"/>
      <c r="E14" s="6" t="str">
        <f>IF(D14=0,"",IF(D14=B14,"WEEROM GOED !","Onjuist!"))</f>
        <v/>
      </c>
      <c r="F14" s="4" t="str">
        <f t="shared" si="0"/>
        <v/>
      </c>
      <c r="G14" s="4" t="str">
        <f t="shared" si="1"/>
        <v>1</v>
      </c>
      <c r="H14" s="30"/>
    </row>
    <row r="15" spans="1:8" s="4" customFormat="1" ht="24.95" customHeight="1" x14ac:dyDescent="0.2">
      <c r="A15" s="32">
        <v>11</v>
      </c>
      <c r="B15" s="34" t="s">
        <v>392</v>
      </c>
      <c r="C15" s="27" t="s">
        <v>4</v>
      </c>
      <c r="D15" s="31"/>
      <c r="E15" s="13" t="str">
        <f>IF(D15=0,"",IF(D15=B15,"CORRECT !","Onjuist!"))</f>
        <v/>
      </c>
      <c r="F15" s="4" t="str">
        <f t="shared" si="0"/>
        <v/>
      </c>
      <c r="G15" s="4" t="str">
        <f t="shared" si="1"/>
        <v>1</v>
      </c>
      <c r="H15" s="30"/>
    </row>
    <row r="16" spans="1:8" s="4" customFormat="1" ht="24.95" customHeight="1" x14ac:dyDescent="0.2">
      <c r="A16" s="32">
        <v>12</v>
      </c>
      <c r="B16" s="34" t="s">
        <v>393</v>
      </c>
      <c r="C16" s="27" t="s">
        <v>4</v>
      </c>
      <c r="D16" s="31"/>
      <c r="E16" s="14" t="str">
        <f>IF(D16=0,"",IF(D16=B16,"ZONDER FOUT !","Onjuist!"))</f>
        <v/>
      </c>
      <c r="F16" s="4" t="str">
        <f t="shared" si="0"/>
        <v/>
      </c>
      <c r="G16" s="4" t="str">
        <f t="shared" si="1"/>
        <v>1</v>
      </c>
      <c r="H16" s="30"/>
    </row>
    <row r="17" spans="1:8" s="4" customFormat="1" ht="24.95" customHeight="1" x14ac:dyDescent="0.2">
      <c r="A17" s="32">
        <v>13</v>
      </c>
      <c r="B17" s="34" t="s">
        <v>394</v>
      </c>
      <c r="C17" s="27" t="s">
        <v>4</v>
      </c>
      <c r="D17" s="31"/>
      <c r="E17" s="15" t="str">
        <f>IF(D17=0,"",IF(D17=B17,"FLINK !","Onjuist!"))</f>
        <v/>
      </c>
      <c r="F17" s="4" t="str">
        <f t="shared" si="0"/>
        <v/>
      </c>
      <c r="G17" s="4" t="str">
        <f t="shared" si="1"/>
        <v>1</v>
      </c>
      <c r="H17" s="30"/>
    </row>
    <row r="18" spans="1:8" s="4" customFormat="1" ht="24.95" customHeight="1" x14ac:dyDescent="0.2">
      <c r="A18" s="32">
        <v>14</v>
      </c>
      <c r="B18" s="34" t="s">
        <v>395</v>
      </c>
      <c r="C18" s="27" t="s">
        <v>4</v>
      </c>
      <c r="D18" s="31"/>
      <c r="E18" s="16" t="str">
        <f>IF(D18=0,"",IF(D18=B18,"FOUTLOOS !","Onjuist!"))</f>
        <v/>
      </c>
      <c r="F18" s="4" t="str">
        <f t="shared" si="0"/>
        <v/>
      </c>
      <c r="G18" s="4" t="str">
        <f t="shared" si="1"/>
        <v>1</v>
      </c>
      <c r="H18" s="30"/>
    </row>
    <row r="19" spans="1:8" s="4" customFormat="1" ht="24.95" customHeight="1" x14ac:dyDescent="0.2">
      <c r="A19" s="32">
        <v>15</v>
      </c>
      <c r="B19" s="34" t="s">
        <v>396</v>
      </c>
      <c r="C19" s="27" t="s">
        <v>4</v>
      </c>
      <c r="D19" s="31"/>
      <c r="E19" s="17" t="str">
        <f>IF(D19=0,"",IF(D19=B19,"BRAVO !","Onjuist!"))</f>
        <v/>
      </c>
      <c r="F19" s="4" t="str">
        <f t="shared" si="0"/>
        <v/>
      </c>
      <c r="G19" s="4" t="str">
        <f t="shared" si="1"/>
        <v>1</v>
      </c>
      <c r="H19" s="30"/>
    </row>
    <row r="20" spans="1:8" s="4" customFormat="1" ht="24.95" customHeight="1" x14ac:dyDescent="0.2">
      <c r="A20" s="32">
        <v>16</v>
      </c>
      <c r="B20" s="34" t="s">
        <v>397</v>
      </c>
      <c r="C20" s="27" t="s">
        <v>4</v>
      </c>
      <c r="D20" s="31"/>
      <c r="E20" s="18" t="str">
        <f>IF(D20=0,"",IF(D20=B20,"WAW !","Onjuist!"))</f>
        <v/>
      </c>
      <c r="F20" s="4" t="str">
        <f t="shared" si="0"/>
        <v/>
      </c>
      <c r="G20" s="4" t="str">
        <f t="shared" si="1"/>
        <v>1</v>
      </c>
      <c r="H20" s="30"/>
    </row>
    <row r="21" spans="1:8" s="4" customFormat="1" ht="24.95" customHeight="1" x14ac:dyDescent="0.2">
      <c r="A21" s="32">
        <v>17</v>
      </c>
      <c r="B21" s="34" t="s">
        <v>42</v>
      </c>
      <c r="C21" s="27" t="s">
        <v>4</v>
      </c>
      <c r="D21" s="31"/>
      <c r="E21" s="16" t="str">
        <f>IF(D21=0,"",IF(D21=B21,"FORMIDASTISCH !","Onjuist!"))</f>
        <v/>
      </c>
      <c r="F21" s="4" t="str">
        <f t="shared" si="0"/>
        <v/>
      </c>
      <c r="G21" s="4" t="str">
        <f t="shared" si="1"/>
        <v>1</v>
      </c>
      <c r="H21" s="30"/>
    </row>
    <row r="22" spans="1:8" s="4" customFormat="1" ht="24.95" customHeight="1" x14ac:dyDescent="0.2">
      <c r="A22" s="32">
        <v>18</v>
      </c>
      <c r="B22" s="34" t="s">
        <v>398</v>
      </c>
      <c r="C22" s="27" t="s">
        <v>4</v>
      </c>
      <c r="D22" s="31"/>
      <c r="E22" s="20" t="str">
        <f>IF(D22=0,"",IF(D22=B22,"REUZE !","Onjuist!"))</f>
        <v/>
      </c>
      <c r="F22" s="4" t="str">
        <f t="shared" si="0"/>
        <v/>
      </c>
      <c r="G22" s="4" t="str">
        <f t="shared" si="1"/>
        <v>1</v>
      </c>
      <c r="H22" s="30"/>
    </row>
    <row r="23" spans="1:8" s="4" customFormat="1" ht="24.95" customHeight="1" x14ac:dyDescent="0.2">
      <c r="A23" s="32">
        <v>19</v>
      </c>
      <c r="B23" s="34" t="s">
        <v>399</v>
      </c>
      <c r="C23" s="27" t="s">
        <v>4</v>
      </c>
      <c r="D23" s="31"/>
      <c r="E23" s="19" t="str">
        <f>IF(D23=0,"",IF(D23=B23,"PERFECT !","Onjuist!"))</f>
        <v/>
      </c>
      <c r="F23" s="4" t="str">
        <f t="shared" si="0"/>
        <v/>
      </c>
      <c r="G23" s="4" t="str">
        <f t="shared" si="1"/>
        <v>1</v>
      </c>
      <c r="H23" s="30"/>
    </row>
    <row r="24" spans="1:8" s="4" customFormat="1" ht="24.95" customHeight="1" x14ac:dyDescent="0.2">
      <c r="A24" s="32">
        <v>20</v>
      </c>
      <c r="B24" s="34" t="s">
        <v>400</v>
      </c>
      <c r="C24" s="27" t="s">
        <v>4</v>
      </c>
      <c r="D24" s="31"/>
      <c r="E24" s="21" t="str">
        <f>IF(D24=0,"",IF(D24=B24,"KEI GOED !","Onjuist!"))</f>
        <v/>
      </c>
      <c r="F24" s="4" t="str">
        <f t="shared" si="0"/>
        <v/>
      </c>
      <c r="G24" s="4" t="str">
        <f t="shared" si="1"/>
        <v>1</v>
      </c>
      <c r="H24" s="30"/>
    </row>
    <row r="25" spans="1:8" s="4" customFormat="1" ht="24.95" customHeight="1" x14ac:dyDescent="0.2">
      <c r="A25" s="3"/>
      <c r="B25" s="3"/>
      <c r="C25" s="3"/>
      <c r="D25" s="3"/>
      <c r="E25" s="3"/>
      <c r="F25" s="4" t="str">
        <f t="shared" si="0"/>
        <v/>
      </c>
      <c r="G25" s="4" t="str">
        <f t="shared" si="1"/>
        <v/>
      </c>
    </row>
    <row r="26" spans="1:8" s="4" customFormat="1" ht="24.95" customHeight="1" x14ac:dyDescent="0.2">
      <c r="A26" s="24" t="s">
        <v>1</v>
      </c>
      <c r="B26" s="3"/>
      <c r="C26" s="3"/>
      <c r="D26" s="3"/>
      <c r="E26" s="3"/>
    </row>
    <row r="27" spans="1:8" s="4" customFormat="1" ht="24.95" customHeight="1" x14ac:dyDescent="0.2">
      <c r="A27" s="3"/>
      <c r="B27" s="28" t="str">
        <f>IF(COUNTIF(F5:F24,"1")=0,"",COUNTIF(F5:F24,"1"))</f>
        <v/>
      </c>
      <c r="C27" s="26" t="s">
        <v>2</v>
      </c>
      <c r="D27" s="29" t="str">
        <f>IF(COUNTIF(F5:F24,"1")=0,"",COUNTIF(G5:G24,"1"))</f>
        <v/>
      </c>
      <c r="E27" s="3"/>
    </row>
  </sheetData>
  <sheetProtection password="DDA1" sheet="1" objects="1" scenarios="1" selectLockedCells="1"/>
  <phoneticPr fontId="0" type="noConversion"/>
  <conditionalFormatting sqref="E5:E24">
    <cfRule type="cellIs" dxfId="2" priority="1" stopIfTrue="1" operator="equal">
      <formula>"Onjuist!"</formula>
    </cfRule>
  </conditionalFormatting>
  <pageMargins left="0.59055118110236227" right="0.59055118110236227" top="0.74803149606299213" bottom="0.98425196850393704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0" workbookViewId="0">
      <selection activeCell="D7" sqref="D7"/>
    </sheetView>
  </sheetViews>
  <sheetFormatPr defaultRowHeight="12.75" x14ac:dyDescent="0.2"/>
  <cols>
    <col min="1" max="1" width="2.85546875" customWidth="1"/>
    <col min="2" max="2" width="20.7109375" customWidth="1"/>
    <col min="3" max="3" width="3.140625" customWidth="1"/>
    <col min="4" max="4" width="20.7109375" customWidth="1"/>
    <col min="5" max="5" width="20.5703125" customWidth="1"/>
    <col min="6" max="6" width="4" hidden="1" customWidth="1"/>
    <col min="7" max="7" width="4.140625" hidden="1" customWidth="1"/>
    <col min="8" max="8" width="23.85546875" customWidth="1"/>
  </cols>
  <sheetData>
    <row r="1" spans="1:8" ht="28.5" customHeight="1" x14ac:dyDescent="0.2">
      <c r="E1" s="33" t="s">
        <v>7</v>
      </c>
      <c r="H1" s="30"/>
    </row>
    <row r="2" spans="1:8" ht="39.75" customHeight="1" x14ac:dyDescent="0.2">
      <c r="A2" s="1" t="s">
        <v>8</v>
      </c>
      <c r="B2" s="1"/>
      <c r="C2" s="1"/>
    </row>
    <row r="3" spans="1:8" ht="32.25" customHeight="1" x14ac:dyDescent="0.25">
      <c r="A3" s="2" t="s">
        <v>0</v>
      </c>
      <c r="B3" s="2"/>
      <c r="C3" s="2"/>
      <c r="H3" s="23" t="s">
        <v>3</v>
      </c>
    </row>
    <row r="4" spans="1:8" ht="23.25" customHeight="1" x14ac:dyDescent="0.2">
      <c r="H4" s="25" t="s">
        <v>5</v>
      </c>
    </row>
    <row r="5" spans="1:8" s="4" customFormat="1" ht="24.95" customHeight="1" x14ac:dyDescent="0.2">
      <c r="A5" s="32">
        <v>1</v>
      </c>
      <c r="B5" s="34" t="s">
        <v>74</v>
      </c>
      <c r="C5" s="27" t="s">
        <v>4</v>
      </c>
      <c r="D5" s="31"/>
      <c r="E5" s="35" t="str">
        <f>IF(D5=0,"",IF(D5=B5,"KNAP !","Onjuist!"))</f>
        <v/>
      </c>
      <c r="F5" s="4" t="str">
        <f t="shared" ref="F5:F25" si="0">IF(D5=0,"",IF(D5=B5,"1","0"))</f>
        <v/>
      </c>
      <c r="G5" s="4" t="str">
        <f t="shared" ref="G5:G25" si="1">IF(B5=0,"","1")</f>
        <v>1</v>
      </c>
      <c r="H5" s="30"/>
    </row>
    <row r="6" spans="1:8" s="4" customFormat="1" ht="24.95" customHeight="1" x14ac:dyDescent="0.2">
      <c r="A6" s="32">
        <v>2</v>
      </c>
      <c r="B6" s="34" t="s">
        <v>75</v>
      </c>
      <c r="C6" s="27" t="s">
        <v>4</v>
      </c>
      <c r="D6" s="31"/>
      <c r="E6" s="5" t="str">
        <f>IF(D6=0,"",IF(D6=B6,"OK! ","Onjuist!"))</f>
        <v/>
      </c>
      <c r="F6" s="4" t="str">
        <f t="shared" si="0"/>
        <v/>
      </c>
      <c r="G6" s="4" t="str">
        <f t="shared" si="1"/>
        <v>1</v>
      </c>
      <c r="H6" s="30"/>
    </row>
    <row r="7" spans="1:8" s="4" customFormat="1" ht="24.95" customHeight="1" x14ac:dyDescent="0.2">
      <c r="A7" s="32">
        <v>3</v>
      </c>
      <c r="B7" s="34" t="s">
        <v>76</v>
      </c>
      <c r="C7" s="27" t="s">
        <v>4</v>
      </c>
      <c r="D7" s="31"/>
      <c r="E7" s="6" t="str">
        <f>IF(D7=0,"",IF(D7=B7,"FIJN !","Onjuist!"))</f>
        <v/>
      </c>
      <c r="F7" s="4" t="str">
        <f t="shared" si="0"/>
        <v/>
      </c>
      <c r="G7" s="4" t="str">
        <f t="shared" si="1"/>
        <v>1</v>
      </c>
      <c r="H7" s="30"/>
    </row>
    <row r="8" spans="1:8" s="4" customFormat="1" ht="24.95" customHeight="1" x14ac:dyDescent="0.2">
      <c r="A8" s="32">
        <v>4</v>
      </c>
      <c r="B8" s="34" t="s">
        <v>77</v>
      </c>
      <c r="C8" s="27" t="s">
        <v>4</v>
      </c>
      <c r="D8" s="31"/>
      <c r="E8" s="7" t="str">
        <f>IF(D8=0,"",IF(D8=B8,"TOF !","Onjuist!"))</f>
        <v/>
      </c>
      <c r="F8" s="4" t="str">
        <f t="shared" si="0"/>
        <v/>
      </c>
      <c r="G8" s="4" t="str">
        <f t="shared" si="1"/>
        <v>1</v>
      </c>
      <c r="H8" s="30"/>
    </row>
    <row r="9" spans="1:8" s="4" customFormat="1" ht="24.95" customHeight="1" x14ac:dyDescent="0.2">
      <c r="A9" s="32">
        <v>5</v>
      </c>
      <c r="B9" s="34" t="s">
        <v>49</v>
      </c>
      <c r="C9" s="27" t="s">
        <v>4</v>
      </c>
      <c r="D9" s="31"/>
      <c r="E9" s="8" t="str">
        <f>IF(D9=0,"",IF(D9=B9,"FORMIDABEL !","Onjuist!"))</f>
        <v/>
      </c>
      <c r="F9" s="4" t="str">
        <f t="shared" si="0"/>
        <v/>
      </c>
      <c r="G9" s="4" t="str">
        <f t="shared" si="1"/>
        <v>1</v>
      </c>
      <c r="H9" s="30"/>
    </row>
    <row r="10" spans="1:8" s="4" customFormat="1" ht="24.95" customHeight="1" x14ac:dyDescent="0.2">
      <c r="A10" s="32">
        <v>6</v>
      </c>
      <c r="B10" s="34" t="s">
        <v>78</v>
      </c>
      <c r="C10" s="27" t="s">
        <v>4</v>
      </c>
      <c r="D10" s="31"/>
      <c r="E10" s="9" t="str">
        <f>IF(D10=0,"",IF(D10=B10,"GOED ZO !","Onjuist!"))</f>
        <v/>
      </c>
      <c r="F10" s="4" t="str">
        <f t="shared" si="0"/>
        <v/>
      </c>
      <c r="G10" s="4" t="str">
        <f t="shared" si="1"/>
        <v>1</v>
      </c>
      <c r="H10" s="30"/>
    </row>
    <row r="11" spans="1:8" s="4" customFormat="1" ht="24.95" customHeight="1" x14ac:dyDescent="0.2">
      <c r="A11" s="32">
        <v>7</v>
      </c>
      <c r="B11" s="34" t="s">
        <v>79</v>
      </c>
      <c r="C11" s="27" t="s">
        <v>4</v>
      </c>
      <c r="D11" s="31"/>
      <c r="E11" s="10" t="str">
        <f>IF(D11=0,"",IF(D11=B11,"JUIST !","Onjuist!"))</f>
        <v/>
      </c>
      <c r="F11" s="4" t="str">
        <f t="shared" si="0"/>
        <v/>
      </c>
      <c r="G11" s="4" t="str">
        <f t="shared" si="1"/>
        <v>1</v>
      </c>
      <c r="H11" s="30"/>
    </row>
    <row r="12" spans="1:8" s="4" customFormat="1" ht="24.95" customHeight="1" x14ac:dyDescent="0.2">
      <c r="A12" s="32">
        <v>8</v>
      </c>
      <c r="B12" s="34" t="s">
        <v>80</v>
      </c>
      <c r="C12" s="27" t="s">
        <v>4</v>
      </c>
      <c r="D12" s="31"/>
      <c r="E12" s="11" t="str">
        <f>IF(D12=0,"",IF(D12=B12,"FANTASTISCH !","Onjuist!"))</f>
        <v/>
      </c>
      <c r="F12" s="4" t="str">
        <f t="shared" si="0"/>
        <v/>
      </c>
      <c r="G12" s="4" t="str">
        <f t="shared" si="1"/>
        <v>1</v>
      </c>
      <c r="H12" s="30"/>
    </row>
    <row r="13" spans="1:8" s="4" customFormat="1" ht="24.95" customHeight="1" x14ac:dyDescent="0.2">
      <c r="A13" s="32">
        <v>9</v>
      </c>
      <c r="B13" s="34" t="s">
        <v>81</v>
      </c>
      <c r="C13" s="27" t="s">
        <v>4</v>
      </c>
      <c r="D13" s="31"/>
      <c r="E13" s="12" t="str">
        <f>IF(D13=0,"",IF(D13=B13,"OOK JUIST !","Onjuist!"))</f>
        <v/>
      </c>
      <c r="F13" s="4" t="str">
        <f t="shared" si="0"/>
        <v/>
      </c>
      <c r="G13" s="4" t="str">
        <f t="shared" si="1"/>
        <v>1</v>
      </c>
      <c r="H13" s="30"/>
    </row>
    <row r="14" spans="1:8" s="4" customFormat="1" ht="24.75" customHeight="1" x14ac:dyDescent="0.2">
      <c r="A14" s="32">
        <v>10</v>
      </c>
      <c r="B14" s="34" t="s">
        <v>82</v>
      </c>
      <c r="C14" s="27" t="s">
        <v>4</v>
      </c>
      <c r="D14" s="31"/>
      <c r="E14" s="6" t="str">
        <f>IF(D14=0,"",IF(D14=B14,"WEEROM GOED !","Onjuist!"))</f>
        <v/>
      </c>
      <c r="F14" s="4" t="str">
        <f t="shared" si="0"/>
        <v/>
      </c>
      <c r="G14" s="4" t="str">
        <f t="shared" si="1"/>
        <v>1</v>
      </c>
      <c r="H14" s="30"/>
    </row>
    <row r="15" spans="1:8" s="4" customFormat="1" ht="24.95" customHeight="1" x14ac:dyDescent="0.2">
      <c r="A15" s="32">
        <v>11</v>
      </c>
      <c r="B15" s="34" t="s">
        <v>83</v>
      </c>
      <c r="C15" s="27" t="s">
        <v>4</v>
      </c>
      <c r="D15" s="31"/>
      <c r="E15" s="13" t="str">
        <f>IF(D15=0,"",IF(D15=B15,"CORRECT !","Onjuist!"))</f>
        <v/>
      </c>
      <c r="F15" s="4" t="str">
        <f t="shared" si="0"/>
        <v/>
      </c>
      <c r="G15" s="4" t="str">
        <f t="shared" si="1"/>
        <v>1</v>
      </c>
      <c r="H15" s="30"/>
    </row>
    <row r="16" spans="1:8" s="4" customFormat="1" ht="24.95" customHeight="1" x14ac:dyDescent="0.2">
      <c r="A16" s="32">
        <v>12</v>
      </c>
      <c r="B16" s="34" t="s">
        <v>84</v>
      </c>
      <c r="C16" s="27" t="s">
        <v>4</v>
      </c>
      <c r="D16" s="31"/>
      <c r="E16" s="14" t="str">
        <f>IF(D16=0,"",IF(D16=B16,"ZONDER FOUT !","Onjuist!"))</f>
        <v/>
      </c>
      <c r="F16" s="4" t="str">
        <f t="shared" si="0"/>
        <v/>
      </c>
      <c r="G16" s="4" t="str">
        <f t="shared" si="1"/>
        <v>1</v>
      </c>
      <c r="H16" s="30"/>
    </row>
    <row r="17" spans="1:8" s="4" customFormat="1" ht="24.95" customHeight="1" x14ac:dyDescent="0.2">
      <c r="A17" s="32">
        <v>13</v>
      </c>
      <c r="B17" s="34" t="s">
        <v>85</v>
      </c>
      <c r="C17" s="27" t="s">
        <v>4</v>
      </c>
      <c r="D17" s="31"/>
      <c r="E17" s="15" t="str">
        <f>IF(D17=0,"",IF(D17=B17,"FLINK !","Onjuist!"))</f>
        <v/>
      </c>
      <c r="F17" s="4" t="str">
        <f t="shared" si="0"/>
        <v/>
      </c>
      <c r="G17" s="4" t="str">
        <f t="shared" si="1"/>
        <v>1</v>
      </c>
      <c r="H17" s="30"/>
    </row>
    <row r="18" spans="1:8" s="4" customFormat="1" ht="24.95" customHeight="1" x14ac:dyDescent="0.2">
      <c r="A18" s="32">
        <v>14</v>
      </c>
      <c r="B18" s="34" t="s">
        <v>86</v>
      </c>
      <c r="C18" s="27" t="s">
        <v>4</v>
      </c>
      <c r="D18" s="31"/>
      <c r="E18" s="16" t="str">
        <f>IF(D18=0,"",IF(D18=B18,"FOUTLOOS !","Onjuist!"))</f>
        <v/>
      </c>
      <c r="F18" s="4" t="str">
        <f t="shared" si="0"/>
        <v/>
      </c>
      <c r="G18" s="4" t="str">
        <f t="shared" si="1"/>
        <v>1</v>
      </c>
      <c r="H18" s="30"/>
    </row>
    <row r="19" spans="1:8" s="4" customFormat="1" ht="24.95" customHeight="1" x14ac:dyDescent="0.2">
      <c r="A19" s="32">
        <v>15</v>
      </c>
      <c r="B19" s="34" t="s">
        <v>87</v>
      </c>
      <c r="C19" s="27" t="s">
        <v>4</v>
      </c>
      <c r="D19" s="31"/>
      <c r="E19" s="17" t="str">
        <f>IF(D19=0,"",IF(D19=B19,"BRAVO !","Onjuist!"))</f>
        <v/>
      </c>
      <c r="F19" s="4" t="str">
        <f t="shared" si="0"/>
        <v/>
      </c>
      <c r="G19" s="4" t="str">
        <f t="shared" si="1"/>
        <v>1</v>
      </c>
      <c r="H19" s="30"/>
    </row>
    <row r="20" spans="1:8" s="4" customFormat="1" ht="24.95" customHeight="1" x14ac:dyDescent="0.2">
      <c r="A20" s="32">
        <v>16</v>
      </c>
      <c r="B20" s="34" t="s">
        <v>50</v>
      </c>
      <c r="C20" s="27" t="s">
        <v>4</v>
      </c>
      <c r="D20" s="31"/>
      <c r="E20" s="18" t="str">
        <f>IF(D20=0,"",IF(D20=B20,"WAW !","Onjuist!"))</f>
        <v/>
      </c>
      <c r="F20" s="4" t="str">
        <f t="shared" si="0"/>
        <v/>
      </c>
      <c r="G20" s="4" t="str">
        <f t="shared" si="1"/>
        <v>1</v>
      </c>
      <c r="H20" s="30"/>
    </row>
    <row r="21" spans="1:8" s="4" customFormat="1" ht="24.95" customHeight="1" x14ac:dyDescent="0.2">
      <c r="A21" s="32">
        <v>17</v>
      </c>
      <c r="B21" s="34" t="s">
        <v>88</v>
      </c>
      <c r="C21" s="27" t="s">
        <v>4</v>
      </c>
      <c r="D21" s="31"/>
      <c r="E21" s="16" t="str">
        <f>IF(D21=0,"",IF(D21=B21,"FORMIDASTISCH !","Onjuist!"))</f>
        <v/>
      </c>
      <c r="F21" s="4" t="str">
        <f t="shared" si="0"/>
        <v/>
      </c>
      <c r="G21" s="4" t="str">
        <f t="shared" si="1"/>
        <v>1</v>
      </c>
      <c r="H21" s="30"/>
    </row>
    <row r="22" spans="1:8" s="4" customFormat="1" ht="24.95" customHeight="1" x14ac:dyDescent="0.2">
      <c r="A22" s="32">
        <v>18</v>
      </c>
      <c r="B22" s="34" t="s">
        <v>89</v>
      </c>
      <c r="C22" s="27" t="s">
        <v>4</v>
      </c>
      <c r="D22" s="31"/>
      <c r="E22" s="20" t="str">
        <f>IF(D22=0,"",IF(D22=B22,"REUZE !","Onjuist!"))</f>
        <v/>
      </c>
      <c r="F22" s="4" t="str">
        <f t="shared" si="0"/>
        <v/>
      </c>
      <c r="G22" s="4" t="str">
        <f t="shared" si="1"/>
        <v>1</v>
      </c>
      <c r="H22" s="30"/>
    </row>
    <row r="23" spans="1:8" s="4" customFormat="1" ht="24.95" customHeight="1" x14ac:dyDescent="0.2">
      <c r="A23" s="32">
        <v>19</v>
      </c>
      <c r="B23" s="34" t="s">
        <v>90</v>
      </c>
      <c r="C23" s="27" t="s">
        <v>4</v>
      </c>
      <c r="D23" s="31"/>
      <c r="E23" s="19" t="str">
        <f>IF(D23=0,"",IF(D23=B23,"PERFECT !","Onjuist!"))</f>
        <v/>
      </c>
      <c r="F23" s="4" t="str">
        <f t="shared" si="0"/>
        <v/>
      </c>
      <c r="G23" s="4" t="str">
        <f t="shared" si="1"/>
        <v>1</v>
      </c>
      <c r="H23" s="30"/>
    </row>
    <row r="24" spans="1:8" s="4" customFormat="1" ht="24.95" customHeight="1" x14ac:dyDescent="0.2">
      <c r="A24" s="32">
        <v>20</v>
      </c>
      <c r="B24" s="34" t="s">
        <v>23</v>
      </c>
      <c r="C24" s="27" t="s">
        <v>4</v>
      </c>
      <c r="D24" s="31"/>
      <c r="E24" s="21" t="str">
        <f>IF(D24=0,"",IF(D24=B24,"KEI GOED !","Onjuist!"))</f>
        <v/>
      </c>
      <c r="F24" s="4" t="str">
        <f t="shared" si="0"/>
        <v/>
      </c>
      <c r="G24" s="4" t="str">
        <f t="shared" si="1"/>
        <v>1</v>
      </c>
      <c r="H24" s="30"/>
    </row>
    <row r="25" spans="1:8" s="4" customFormat="1" ht="24.95" customHeight="1" x14ac:dyDescent="0.2">
      <c r="A25" s="3"/>
      <c r="B25" s="3"/>
      <c r="C25" s="3"/>
      <c r="D25" s="3"/>
      <c r="E25" s="3"/>
      <c r="F25" s="4" t="str">
        <f t="shared" si="0"/>
        <v/>
      </c>
      <c r="G25" s="4" t="str">
        <f t="shared" si="1"/>
        <v/>
      </c>
    </row>
    <row r="26" spans="1:8" s="4" customFormat="1" ht="24.95" customHeight="1" x14ac:dyDescent="0.2">
      <c r="A26" s="24" t="s">
        <v>1</v>
      </c>
      <c r="B26" s="3"/>
      <c r="C26" s="3"/>
      <c r="D26" s="3"/>
      <c r="E26" s="3"/>
    </row>
    <row r="27" spans="1:8" s="4" customFormat="1" ht="24.95" customHeight="1" x14ac:dyDescent="0.2">
      <c r="A27" s="3"/>
      <c r="B27" s="28" t="str">
        <f>IF(COUNTIF(F5:F24,"1")=0,"",COUNTIF(F5:F24,"1"))</f>
        <v/>
      </c>
      <c r="C27" s="26" t="s">
        <v>2</v>
      </c>
      <c r="D27" s="29" t="str">
        <f>IF(COUNTIF(F5:F24,"1")=0,"",COUNTIF(G5:G24,"1"))</f>
        <v/>
      </c>
      <c r="E27" s="3"/>
    </row>
  </sheetData>
  <sheetProtection password="DDA1" sheet="1" objects="1" scenarios="1" selectLockedCells="1"/>
  <phoneticPr fontId="0" type="noConversion"/>
  <conditionalFormatting sqref="E5:E24">
    <cfRule type="cellIs" dxfId="19" priority="1" stopIfTrue="1" operator="equal">
      <formula>"Onjuist!"</formula>
    </cfRule>
  </conditionalFormatting>
  <pageMargins left="0.59055118110236227" right="0.59055118110236227" top="0.74803149606299213" bottom="0.98425196850393704" header="0.51181102362204722" footer="0.51181102362204722"/>
  <pageSetup paperSize="9" orientation="portrait" horizontalDpi="4294967293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0" workbookViewId="0">
      <selection activeCell="D8" sqref="D8"/>
    </sheetView>
  </sheetViews>
  <sheetFormatPr defaultRowHeight="12.75" x14ac:dyDescent="0.2"/>
  <cols>
    <col min="1" max="1" width="2.85546875" customWidth="1"/>
    <col min="2" max="2" width="20.7109375" customWidth="1"/>
    <col min="3" max="3" width="3.140625" customWidth="1"/>
    <col min="4" max="4" width="20.7109375" customWidth="1"/>
    <col min="5" max="5" width="20.5703125" customWidth="1"/>
    <col min="6" max="6" width="4" hidden="1" customWidth="1"/>
    <col min="7" max="7" width="4.140625" hidden="1" customWidth="1"/>
    <col min="8" max="8" width="23.85546875" customWidth="1"/>
  </cols>
  <sheetData>
    <row r="1" spans="1:8" ht="28.5" customHeight="1" x14ac:dyDescent="0.2">
      <c r="E1" s="33" t="s">
        <v>7</v>
      </c>
      <c r="H1" s="30"/>
    </row>
    <row r="2" spans="1:8" ht="39.75" customHeight="1" x14ac:dyDescent="0.2">
      <c r="A2" s="1" t="s">
        <v>22</v>
      </c>
      <c r="B2" s="1"/>
      <c r="C2" s="1"/>
    </row>
    <row r="3" spans="1:8" ht="32.25" customHeight="1" x14ac:dyDescent="0.25">
      <c r="A3" s="2" t="s">
        <v>0</v>
      </c>
      <c r="B3" s="2"/>
      <c r="C3" s="2"/>
      <c r="H3" s="23" t="s">
        <v>3</v>
      </c>
    </row>
    <row r="4" spans="1:8" ht="23.25" customHeight="1" x14ac:dyDescent="0.2">
      <c r="H4" s="25" t="s">
        <v>5</v>
      </c>
    </row>
    <row r="5" spans="1:8" s="4" customFormat="1" ht="24.95" customHeight="1" x14ac:dyDescent="0.2">
      <c r="A5" s="32">
        <v>1</v>
      </c>
      <c r="B5" s="34" t="s">
        <v>401</v>
      </c>
      <c r="C5" s="27" t="s">
        <v>4</v>
      </c>
      <c r="D5" s="31"/>
      <c r="E5" s="35" t="str">
        <f>IF(D5=0,"",IF(D5=B5,"KNAP !","Onjuist!"))</f>
        <v/>
      </c>
      <c r="F5" s="4" t="str">
        <f t="shared" ref="F5:F25" si="0">IF(D5=0,"",IF(D5=B5,"1","0"))</f>
        <v/>
      </c>
      <c r="G5" s="4" t="str">
        <f t="shared" ref="G5:G25" si="1">IF(B5=0,"","1")</f>
        <v>1</v>
      </c>
      <c r="H5" s="30" t="s">
        <v>25</v>
      </c>
    </row>
    <row r="6" spans="1:8" s="4" customFormat="1" ht="24.95" customHeight="1" x14ac:dyDescent="0.2">
      <c r="A6" s="32">
        <v>2</v>
      </c>
      <c r="B6" s="34" t="s">
        <v>402</v>
      </c>
      <c r="C6" s="27" t="s">
        <v>4</v>
      </c>
      <c r="D6" s="31"/>
      <c r="E6" s="5" t="str">
        <f>IF(D6=0,"",IF(D6=B6,"OK! ","Onjuist!"))</f>
        <v/>
      </c>
      <c r="F6" s="4" t="str">
        <f t="shared" si="0"/>
        <v/>
      </c>
      <c r="G6" s="4" t="str">
        <f t="shared" si="1"/>
        <v>1</v>
      </c>
      <c r="H6" s="30"/>
    </row>
    <row r="7" spans="1:8" s="4" customFormat="1" ht="24.95" customHeight="1" x14ac:dyDescent="0.2">
      <c r="A7" s="32">
        <v>3</v>
      </c>
      <c r="B7" s="34" t="s">
        <v>403</v>
      </c>
      <c r="C7" s="27" t="s">
        <v>4</v>
      </c>
      <c r="D7" s="31"/>
      <c r="E7" s="6" t="str">
        <f>IF(D7=0,"",IF(D7=B7,"FIJN !","Onjuist!"))</f>
        <v/>
      </c>
      <c r="F7" s="4" t="str">
        <f t="shared" si="0"/>
        <v/>
      </c>
      <c r="G7" s="4" t="str">
        <f t="shared" si="1"/>
        <v>1</v>
      </c>
      <c r="H7" s="30"/>
    </row>
    <row r="8" spans="1:8" s="4" customFormat="1" ht="24.95" customHeight="1" x14ac:dyDescent="0.2">
      <c r="A8" s="32">
        <v>4</v>
      </c>
      <c r="B8" s="34" t="s">
        <v>404</v>
      </c>
      <c r="C8" s="27" t="s">
        <v>4</v>
      </c>
      <c r="D8" s="31"/>
      <c r="E8" s="7" t="str">
        <f>IF(D8=0,"",IF(D8=B8,"TOF !","Onjuist!"))</f>
        <v/>
      </c>
      <c r="F8" s="4" t="str">
        <f t="shared" si="0"/>
        <v/>
      </c>
      <c r="G8" s="4" t="str">
        <f t="shared" si="1"/>
        <v>1</v>
      </c>
      <c r="H8" s="30"/>
    </row>
    <row r="9" spans="1:8" s="4" customFormat="1" ht="24.95" customHeight="1" x14ac:dyDescent="0.2">
      <c r="A9" s="32">
        <v>5</v>
      </c>
      <c r="B9" s="34" t="s">
        <v>405</v>
      </c>
      <c r="C9" s="27" t="s">
        <v>4</v>
      </c>
      <c r="D9" s="31"/>
      <c r="E9" s="8" t="str">
        <f>IF(D9=0,"",IF(D9=B9,"FORMIDABEL !","Onjuist!"))</f>
        <v/>
      </c>
      <c r="F9" s="4" t="str">
        <f t="shared" si="0"/>
        <v/>
      </c>
      <c r="G9" s="4" t="str">
        <f t="shared" si="1"/>
        <v>1</v>
      </c>
      <c r="H9" s="30"/>
    </row>
    <row r="10" spans="1:8" s="4" customFormat="1" ht="24.95" customHeight="1" x14ac:dyDescent="0.2">
      <c r="A10" s="32">
        <v>6</v>
      </c>
      <c r="B10" s="34" t="s">
        <v>406</v>
      </c>
      <c r="C10" s="27" t="s">
        <v>4</v>
      </c>
      <c r="D10" s="31"/>
      <c r="E10" s="9" t="str">
        <f>IF(D10=0,"",IF(D10=B10,"GOED ZO !","Onjuist!"))</f>
        <v/>
      </c>
      <c r="F10" s="4" t="str">
        <f t="shared" si="0"/>
        <v/>
      </c>
      <c r="G10" s="4" t="str">
        <f t="shared" si="1"/>
        <v>1</v>
      </c>
      <c r="H10" s="30"/>
    </row>
    <row r="11" spans="1:8" s="4" customFormat="1" ht="24.95" customHeight="1" x14ac:dyDescent="0.2">
      <c r="A11" s="32">
        <v>7</v>
      </c>
      <c r="B11" s="34" t="s">
        <v>407</v>
      </c>
      <c r="C11" s="27" t="s">
        <v>4</v>
      </c>
      <c r="D11" s="31"/>
      <c r="E11" s="10" t="str">
        <f>IF(D11=0,"",IF(D11=B11,"JUIST !","Onjuist!"))</f>
        <v/>
      </c>
      <c r="F11" s="4" t="str">
        <f t="shared" si="0"/>
        <v/>
      </c>
      <c r="G11" s="4" t="str">
        <f t="shared" si="1"/>
        <v>1</v>
      </c>
      <c r="H11" s="30"/>
    </row>
    <row r="12" spans="1:8" s="4" customFormat="1" ht="24.95" customHeight="1" x14ac:dyDescent="0.2">
      <c r="A12" s="32">
        <v>8</v>
      </c>
      <c r="B12" s="34" t="s">
        <v>408</v>
      </c>
      <c r="C12" s="27" t="s">
        <v>4</v>
      </c>
      <c r="D12" s="31"/>
      <c r="E12" s="11" t="str">
        <f>IF(D12=0,"",IF(D12=B12,"FANTASTISCH !","Onjuist!"))</f>
        <v/>
      </c>
      <c r="F12" s="4" t="str">
        <f t="shared" si="0"/>
        <v/>
      </c>
      <c r="G12" s="4" t="str">
        <f t="shared" si="1"/>
        <v>1</v>
      </c>
      <c r="H12" s="30"/>
    </row>
    <row r="13" spans="1:8" s="4" customFormat="1" ht="24.95" customHeight="1" x14ac:dyDescent="0.2">
      <c r="A13" s="32">
        <v>9</v>
      </c>
      <c r="B13" s="34" t="s">
        <v>409</v>
      </c>
      <c r="C13" s="27" t="s">
        <v>4</v>
      </c>
      <c r="D13" s="31"/>
      <c r="E13" s="12" t="str">
        <f>IF(D13=0,"",IF(D13=B13,"OOK JUIST !","Onjuist!"))</f>
        <v/>
      </c>
      <c r="F13" s="4" t="str">
        <f t="shared" si="0"/>
        <v/>
      </c>
      <c r="G13" s="4" t="str">
        <f t="shared" si="1"/>
        <v>1</v>
      </c>
      <c r="H13" s="30"/>
    </row>
    <row r="14" spans="1:8" s="4" customFormat="1" ht="24.75" customHeight="1" x14ac:dyDescent="0.2">
      <c r="A14" s="32">
        <v>10</v>
      </c>
      <c r="B14" s="34" t="s">
        <v>410</v>
      </c>
      <c r="C14" s="27" t="s">
        <v>4</v>
      </c>
      <c r="D14" s="31"/>
      <c r="E14" s="6" t="str">
        <f>IF(D14=0,"",IF(D14=B14,"WEEROM GOED !","Onjuist!"))</f>
        <v/>
      </c>
      <c r="F14" s="4" t="str">
        <f t="shared" si="0"/>
        <v/>
      </c>
      <c r="G14" s="4" t="str">
        <f t="shared" si="1"/>
        <v>1</v>
      </c>
      <c r="H14" s="30"/>
    </row>
    <row r="15" spans="1:8" s="4" customFormat="1" ht="24.95" customHeight="1" x14ac:dyDescent="0.2">
      <c r="A15" s="32">
        <v>11</v>
      </c>
      <c r="B15" s="34" t="s">
        <v>411</v>
      </c>
      <c r="C15" s="27" t="s">
        <v>4</v>
      </c>
      <c r="D15" s="31"/>
      <c r="E15" s="13" t="str">
        <f>IF(D15=0,"",IF(D15=B15,"CORRECT !","Onjuist!"))</f>
        <v/>
      </c>
      <c r="F15" s="4" t="str">
        <f t="shared" si="0"/>
        <v/>
      </c>
      <c r="G15" s="4" t="str">
        <f t="shared" si="1"/>
        <v>1</v>
      </c>
      <c r="H15" s="30"/>
    </row>
    <row r="16" spans="1:8" s="4" customFormat="1" ht="24.95" customHeight="1" x14ac:dyDescent="0.2">
      <c r="A16" s="32">
        <v>12</v>
      </c>
      <c r="B16" s="34" t="s">
        <v>412</v>
      </c>
      <c r="C16" s="27" t="s">
        <v>4</v>
      </c>
      <c r="D16" s="31"/>
      <c r="E16" s="14" t="str">
        <f>IF(D16=0,"",IF(D16=B16,"ZONDER FOUT !","Onjuist!"))</f>
        <v/>
      </c>
      <c r="F16" s="4" t="str">
        <f t="shared" si="0"/>
        <v/>
      </c>
      <c r="G16" s="4" t="str">
        <f t="shared" si="1"/>
        <v>1</v>
      </c>
      <c r="H16" s="30"/>
    </row>
    <row r="17" spans="1:8" s="4" customFormat="1" ht="24.95" customHeight="1" x14ac:dyDescent="0.2">
      <c r="A17" s="32">
        <v>13</v>
      </c>
      <c r="B17" s="34" t="s">
        <v>413</v>
      </c>
      <c r="C17" s="27" t="s">
        <v>4</v>
      </c>
      <c r="D17" s="31"/>
      <c r="E17" s="15" t="str">
        <f>IF(D17=0,"",IF(D17=B17,"FLINK !","Onjuist!"))</f>
        <v/>
      </c>
      <c r="F17" s="4" t="str">
        <f t="shared" si="0"/>
        <v/>
      </c>
      <c r="G17" s="4" t="str">
        <f t="shared" si="1"/>
        <v>1</v>
      </c>
      <c r="H17" s="30"/>
    </row>
    <row r="18" spans="1:8" s="4" customFormat="1" ht="24.95" customHeight="1" x14ac:dyDescent="0.2">
      <c r="A18" s="32">
        <v>14</v>
      </c>
      <c r="B18" s="34" t="s">
        <v>414</v>
      </c>
      <c r="C18" s="27" t="s">
        <v>4</v>
      </c>
      <c r="D18" s="31"/>
      <c r="E18" s="16" t="str">
        <f>IF(D18=0,"",IF(D18=B18,"FOUTLOOS !","Onjuist!"))</f>
        <v/>
      </c>
      <c r="F18" s="4" t="str">
        <f t="shared" si="0"/>
        <v/>
      </c>
      <c r="G18" s="4" t="str">
        <f t="shared" si="1"/>
        <v>1</v>
      </c>
      <c r="H18" s="30"/>
    </row>
    <row r="19" spans="1:8" s="4" customFormat="1" ht="24.95" customHeight="1" x14ac:dyDescent="0.2">
      <c r="A19" s="32">
        <v>15</v>
      </c>
      <c r="B19" s="34" t="s">
        <v>415</v>
      </c>
      <c r="C19" s="27" t="s">
        <v>4</v>
      </c>
      <c r="D19" s="31"/>
      <c r="E19" s="17" t="str">
        <f>IF(D19=0,"",IF(D19=B19,"BRAVO !","Onjuist!"))</f>
        <v/>
      </c>
      <c r="F19" s="4" t="str">
        <f t="shared" si="0"/>
        <v/>
      </c>
      <c r="G19" s="4" t="str">
        <f t="shared" si="1"/>
        <v>1</v>
      </c>
      <c r="H19" s="30"/>
    </row>
    <row r="20" spans="1:8" s="4" customFormat="1" ht="24.95" customHeight="1" x14ac:dyDescent="0.2">
      <c r="A20" s="32">
        <v>16</v>
      </c>
      <c r="B20" s="34" t="s">
        <v>416</v>
      </c>
      <c r="C20" s="27" t="s">
        <v>4</v>
      </c>
      <c r="D20" s="31"/>
      <c r="E20" s="18" t="str">
        <f>IF(D20=0,"",IF(D20=B20,"WAW !","Onjuist!"))</f>
        <v/>
      </c>
      <c r="F20" s="4" t="str">
        <f t="shared" si="0"/>
        <v/>
      </c>
      <c r="G20" s="4" t="str">
        <f t="shared" si="1"/>
        <v>1</v>
      </c>
      <c r="H20" s="30"/>
    </row>
    <row r="21" spans="1:8" s="4" customFormat="1" ht="24.95" customHeight="1" x14ac:dyDescent="0.2">
      <c r="A21" s="32">
        <v>17</v>
      </c>
      <c r="B21" s="34" t="s">
        <v>417</v>
      </c>
      <c r="C21" s="27" t="s">
        <v>4</v>
      </c>
      <c r="D21" s="31"/>
      <c r="E21" s="16" t="str">
        <f>IF(D21=0,"",IF(D21=B21,"FORMIDASTISCH !","Onjuist!"))</f>
        <v/>
      </c>
      <c r="F21" s="4" t="str">
        <f t="shared" si="0"/>
        <v/>
      </c>
      <c r="G21" s="4" t="str">
        <f t="shared" si="1"/>
        <v>1</v>
      </c>
      <c r="H21" s="30"/>
    </row>
    <row r="22" spans="1:8" s="4" customFormat="1" ht="24.95" customHeight="1" x14ac:dyDescent="0.2">
      <c r="A22" s="32">
        <v>18</v>
      </c>
      <c r="B22" s="34" t="s">
        <v>418</v>
      </c>
      <c r="C22" s="27" t="s">
        <v>4</v>
      </c>
      <c r="D22" s="31"/>
      <c r="E22" s="20" t="str">
        <f>IF(D22=0,"",IF(D22=B22,"REUZE !","Onjuist!"))</f>
        <v/>
      </c>
      <c r="F22" s="4" t="str">
        <f t="shared" si="0"/>
        <v/>
      </c>
      <c r="G22" s="4" t="str">
        <f t="shared" si="1"/>
        <v>1</v>
      </c>
      <c r="H22" s="30"/>
    </row>
    <row r="23" spans="1:8" s="4" customFormat="1" ht="24.95" customHeight="1" x14ac:dyDescent="0.2">
      <c r="A23" s="32">
        <v>19</v>
      </c>
      <c r="B23" s="34" t="s">
        <v>419</v>
      </c>
      <c r="C23" s="27" t="s">
        <v>4</v>
      </c>
      <c r="D23" s="31"/>
      <c r="E23" s="19" t="str">
        <f>IF(D23=0,"",IF(D23=B23,"PERFECT !","Onjuist!"))</f>
        <v/>
      </c>
      <c r="F23" s="4" t="str">
        <f t="shared" si="0"/>
        <v/>
      </c>
      <c r="G23" s="4" t="str">
        <f t="shared" si="1"/>
        <v>1</v>
      </c>
      <c r="H23" s="30"/>
    </row>
    <row r="24" spans="1:8" s="4" customFormat="1" ht="24.95" customHeight="1" x14ac:dyDescent="0.2">
      <c r="A24" s="32">
        <v>20</v>
      </c>
      <c r="B24" s="34" t="s">
        <v>420</v>
      </c>
      <c r="C24" s="27" t="s">
        <v>4</v>
      </c>
      <c r="D24" s="31"/>
      <c r="E24" s="21" t="str">
        <f>IF(D24=0,"",IF(D24=B24,"KEI GOED !","Onjuist!"))</f>
        <v/>
      </c>
      <c r="F24" s="4" t="str">
        <f t="shared" si="0"/>
        <v/>
      </c>
      <c r="G24" s="4" t="str">
        <f t="shared" si="1"/>
        <v>1</v>
      </c>
      <c r="H24" s="30"/>
    </row>
    <row r="25" spans="1:8" s="4" customFormat="1" ht="24.95" customHeight="1" x14ac:dyDescent="0.2">
      <c r="A25" s="3"/>
      <c r="B25" s="3"/>
      <c r="C25" s="3"/>
      <c r="D25" s="3"/>
      <c r="E25" s="3"/>
      <c r="F25" s="4" t="str">
        <f t="shared" si="0"/>
        <v/>
      </c>
      <c r="G25" s="4" t="str">
        <f t="shared" si="1"/>
        <v/>
      </c>
    </row>
    <row r="26" spans="1:8" s="4" customFormat="1" ht="24.95" customHeight="1" x14ac:dyDescent="0.2">
      <c r="A26" s="24" t="s">
        <v>1</v>
      </c>
      <c r="B26" s="3"/>
      <c r="C26" s="3"/>
      <c r="D26" s="3"/>
      <c r="E26" s="3"/>
    </row>
    <row r="27" spans="1:8" s="4" customFormat="1" ht="24.95" customHeight="1" x14ac:dyDescent="0.2">
      <c r="A27" s="3"/>
      <c r="B27" s="28" t="str">
        <f>IF(COUNTIF(F5:F24,"1")=0,"",COUNTIF(F5:F24,"1"))</f>
        <v/>
      </c>
      <c r="C27" s="26" t="s">
        <v>2</v>
      </c>
      <c r="D27" s="29" t="str">
        <f>IF(COUNTIF(F5:F24,"1")=0,"",COUNTIF(G5:G24,"1"))</f>
        <v/>
      </c>
      <c r="E27" s="3"/>
    </row>
  </sheetData>
  <sheetProtection password="DDA1" sheet="1" objects="1" scenarios="1" selectLockedCells="1"/>
  <phoneticPr fontId="0" type="noConversion"/>
  <conditionalFormatting sqref="E5:E24">
    <cfRule type="cellIs" dxfId="1" priority="1" stopIfTrue="1" operator="equal">
      <formula>"Onjuist!"</formula>
    </cfRule>
  </conditionalFormatting>
  <pageMargins left="0.59055118110236227" right="0.59055118110236227" top="0.74803149606299213" bottom="0.98425196850393704" header="0.51181102362204722" footer="0.51181102362204722"/>
  <pageSetup paperSize="9" orientation="portrait" horizontalDpi="4294967293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abSelected="1" topLeftCell="A13" workbookViewId="0">
      <selection activeCell="D10" sqref="D10"/>
    </sheetView>
  </sheetViews>
  <sheetFormatPr defaultRowHeight="12.75" x14ac:dyDescent="0.2"/>
  <cols>
    <col min="1" max="1" width="2.85546875" customWidth="1"/>
    <col min="2" max="2" width="20.7109375" customWidth="1"/>
    <col min="3" max="3" width="3.140625" customWidth="1"/>
    <col min="4" max="4" width="20.7109375" customWidth="1"/>
    <col min="5" max="5" width="20.5703125" customWidth="1"/>
    <col min="6" max="6" width="4" hidden="1" customWidth="1"/>
    <col min="7" max="7" width="4.140625" hidden="1" customWidth="1"/>
    <col min="8" max="8" width="23.85546875" customWidth="1"/>
  </cols>
  <sheetData>
    <row r="1" spans="1:8" ht="28.5" customHeight="1" x14ac:dyDescent="0.2">
      <c r="E1" s="33" t="s">
        <v>7</v>
      </c>
      <c r="H1" s="30"/>
    </row>
    <row r="2" spans="1:8" ht="39.75" customHeight="1" x14ac:dyDescent="0.2">
      <c r="A2" s="1" t="s">
        <v>228</v>
      </c>
      <c r="B2" s="1"/>
      <c r="C2" s="1"/>
    </row>
    <row r="3" spans="1:8" ht="32.25" customHeight="1" x14ac:dyDescent="0.25">
      <c r="A3" s="2" t="s">
        <v>0</v>
      </c>
      <c r="B3" s="2"/>
      <c r="C3" s="2"/>
      <c r="H3" s="23" t="s">
        <v>3</v>
      </c>
    </row>
    <row r="4" spans="1:8" ht="23.25" customHeight="1" x14ac:dyDescent="0.2">
      <c r="H4" s="25" t="s">
        <v>5</v>
      </c>
    </row>
    <row r="5" spans="1:8" s="4" customFormat="1" ht="24.95" customHeight="1" x14ac:dyDescent="0.2">
      <c r="A5" s="32">
        <v>1</v>
      </c>
      <c r="B5" s="34" t="s">
        <v>421</v>
      </c>
      <c r="C5" s="27" t="s">
        <v>4</v>
      </c>
      <c r="D5" s="31"/>
      <c r="E5" s="35" t="str">
        <f>IF(D5=0,"",IF(D5=B5,"KNAP !","Onjuist!"))</f>
        <v/>
      </c>
      <c r="F5" s="4" t="str">
        <f t="shared" ref="F5:F25" si="0">IF(D5=0,"",IF(D5=B5,"1","0"))</f>
        <v/>
      </c>
      <c r="G5" s="4" t="str">
        <f t="shared" ref="G5:G25" si="1">IF(B5=0,"","1")</f>
        <v>1</v>
      </c>
      <c r="H5" s="36"/>
    </row>
    <row r="6" spans="1:8" s="4" customFormat="1" ht="24.95" customHeight="1" x14ac:dyDescent="0.2">
      <c r="A6" s="32">
        <v>2</v>
      </c>
      <c r="B6" s="34" t="s">
        <v>422</v>
      </c>
      <c r="C6" s="27" t="s">
        <v>4</v>
      </c>
      <c r="D6" s="31"/>
      <c r="E6" s="5" t="str">
        <f>IF(D6=0,"",IF(D6=B6,"OK! ","Onjuist!"))</f>
        <v/>
      </c>
      <c r="F6" s="4" t="str">
        <f t="shared" si="0"/>
        <v/>
      </c>
      <c r="G6" s="4" t="str">
        <f t="shared" si="1"/>
        <v>1</v>
      </c>
      <c r="H6" s="22"/>
    </row>
    <row r="7" spans="1:8" s="4" customFormat="1" ht="24.95" customHeight="1" x14ac:dyDescent="0.2">
      <c r="A7" s="32">
        <v>3</v>
      </c>
      <c r="B7" s="34" t="s">
        <v>423</v>
      </c>
      <c r="C7" s="27" t="s">
        <v>4</v>
      </c>
      <c r="D7" s="31"/>
      <c r="E7" s="6" t="str">
        <f>IF(D7=0,"",IF(D7=B7,"FIJN !","Onjuist!"))</f>
        <v/>
      </c>
      <c r="F7" s="4" t="str">
        <f t="shared" si="0"/>
        <v/>
      </c>
      <c r="G7" s="4" t="str">
        <f t="shared" si="1"/>
        <v>1</v>
      </c>
      <c r="H7" s="22"/>
    </row>
    <row r="8" spans="1:8" s="4" customFormat="1" ht="24.95" customHeight="1" x14ac:dyDescent="0.2">
      <c r="A8" s="32">
        <v>4</v>
      </c>
      <c r="B8" s="34" t="s">
        <v>424</v>
      </c>
      <c r="C8" s="27" t="s">
        <v>4</v>
      </c>
      <c r="D8" s="31"/>
      <c r="E8" s="7" t="str">
        <f>IF(D8=0,"",IF(D8=B8,"TOF !","Onjuist!"))</f>
        <v/>
      </c>
      <c r="F8" s="4" t="str">
        <f t="shared" si="0"/>
        <v/>
      </c>
      <c r="G8" s="4" t="str">
        <f t="shared" si="1"/>
        <v>1</v>
      </c>
      <c r="H8" s="22"/>
    </row>
    <row r="9" spans="1:8" s="4" customFormat="1" ht="24.95" customHeight="1" x14ac:dyDescent="0.2">
      <c r="A9" s="32">
        <v>5</v>
      </c>
      <c r="B9" s="34" t="s">
        <v>425</v>
      </c>
      <c r="C9" s="27" t="s">
        <v>4</v>
      </c>
      <c r="D9" s="31"/>
      <c r="E9" s="8" t="str">
        <f>IF(D9=0,"",IF(D9=B9,"FORMIDABEL !","Onjuist!"))</f>
        <v/>
      </c>
      <c r="F9" s="4" t="str">
        <f t="shared" si="0"/>
        <v/>
      </c>
      <c r="G9" s="4" t="str">
        <f t="shared" si="1"/>
        <v>1</v>
      </c>
      <c r="H9" s="22"/>
    </row>
    <row r="10" spans="1:8" s="4" customFormat="1" ht="24.95" customHeight="1" x14ac:dyDescent="0.2">
      <c r="A10" s="32">
        <v>6</v>
      </c>
      <c r="B10" s="34" t="s">
        <v>426</v>
      </c>
      <c r="C10" s="27" t="s">
        <v>4</v>
      </c>
      <c r="D10" s="31"/>
      <c r="E10" s="9" t="str">
        <f>IF(D10=0,"",IF(D10=B10,"GOED ZO !","Onjuist!"))</f>
        <v/>
      </c>
      <c r="F10" s="4" t="str">
        <f t="shared" si="0"/>
        <v/>
      </c>
      <c r="G10" s="4" t="str">
        <f t="shared" si="1"/>
        <v>1</v>
      </c>
      <c r="H10" s="30"/>
    </row>
    <row r="11" spans="1:8" s="4" customFormat="1" ht="24.95" customHeight="1" x14ac:dyDescent="0.2">
      <c r="A11" s="32">
        <v>7</v>
      </c>
      <c r="B11" s="34" t="s">
        <v>427</v>
      </c>
      <c r="C11" s="27" t="s">
        <v>4</v>
      </c>
      <c r="D11" s="31"/>
      <c r="E11" s="10" t="str">
        <f>IF(D11=0,"",IF(D11=B11,"JUIST !","Onjuist!"))</f>
        <v/>
      </c>
      <c r="F11" s="4" t="str">
        <f t="shared" si="0"/>
        <v/>
      </c>
      <c r="G11" s="4" t="str">
        <f t="shared" si="1"/>
        <v>1</v>
      </c>
      <c r="H11" s="36"/>
    </row>
    <row r="12" spans="1:8" s="4" customFormat="1" ht="24.95" customHeight="1" x14ac:dyDescent="0.2">
      <c r="A12" s="32">
        <v>8</v>
      </c>
      <c r="B12" s="34" t="s">
        <v>428</v>
      </c>
      <c r="C12" s="27" t="s">
        <v>4</v>
      </c>
      <c r="D12" s="31"/>
      <c r="E12" s="11" t="str">
        <f>IF(D12=0,"",IF(D12=B12,"FANTASTISCH !","Onjuist!"))</f>
        <v/>
      </c>
      <c r="F12" s="4" t="str">
        <f t="shared" si="0"/>
        <v/>
      </c>
      <c r="G12" s="4" t="str">
        <f t="shared" si="1"/>
        <v>1</v>
      </c>
      <c r="H12" s="22"/>
    </row>
    <row r="13" spans="1:8" s="4" customFormat="1" ht="24.95" customHeight="1" x14ac:dyDescent="0.2">
      <c r="A13" s="32">
        <v>9</v>
      </c>
      <c r="B13" s="34" t="s">
        <v>429</v>
      </c>
      <c r="C13" s="27" t="s">
        <v>4</v>
      </c>
      <c r="D13" s="31"/>
      <c r="E13" s="12" t="str">
        <f>IF(D13=0,"",IF(D13=B13,"OOK JUIST !","Onjuist!"))</f>
        <v/>
      </c>
      <c r="F13" s="4" t="str">
        <f t="shared" si="0"/>
        <v/>
      </c>
      <c r="G13" s="4" t="str">
        <f t="shared" si="1"/>
        <v>1</v>
      </c>
      <c r="H13" s="22"/>
    </row>
    <row r="14" spans="1:8" s="4" customFormat="1" ht="24.75" customHeight="1" x14ac:dyDescent="0.2">
      <c r="A14" s="32">
        <v>10</v>
      </c>
      <c r="B14" s="34" t="s">
        <v>430</v>
      </c>
      <c r="C14" s="27" t="s">
        <v>4</v>
      </c>
      <c r="D14" s="31"/>
      <c r="E14" s="6" t="str">
        <f>IF(D14=0,"",IF(D14=B14,"WEEROM GOED !","Onjuist!"))</f>
        <v/>
      </c>
      <c r="F14" s="4" t="str">
        <f t="shared" si="0"/>
        <v/>
      </c>
      <c r="G14" s="4" t="str">
        <f t="shared" si="1"/>
        <v>1</v>
      </c>
      <c r="H14" s="22"/>
    </row>
    <row r="15" spans="1:8" s="4" customFormat="1" ht="24.95" customHeight="1" x14ac:dyDescent="0.2">
      <c r="A15" s="32">
        <v>11</v>
      </c>
      <c r="B15" s="34" t="s">
        <v>431</v>
      </c>
      <c r="C15" s="27" t="s">
        <v>4</v>
      </c>
      <c r="D15" s="31"/>
      <c r="E15" s="13" t="str">
        <f>IF(D15=0,"",IF(D15=B15,"CORRECT !","Onjuist!"))</f>
        <v/>
      </c>
      <c r="F15" s="4" t="str">
        <f t="shared" si="0"/>
        <v/>
      </c>
      <c r="G15" s="4" t="str">
        <f t="shared" si="1"/>
        <v>1</v>
      </c>
      <c r="H15" s="22"/>
    </row>
    <row r="16" spans="1:8" s="4" customFormat="1" ht="24.95" customHeight="1" x14ac:dyDescent="0.2">
      <c r="A16" s="32">
        <v>12</v>
      </c>
      <c r="B16" s="34" t="s">
        <v>432</v>
      </c>
      <c r="C16" s="27" t="s">
        <v>4</v>
      </c>
      <c r="D16" s="31"/>
      <c r="E16" s="14" t="str">
        <f>IF(D16=0,"",IF(D16=B16,"ZONDER FOUT !","Onjuist!"))</f>
        <v/>
      </c>
      <c r="F16" s="4" t="str">
        <f t="shared" si="0"/>
        <v/>
      </c>
      <c r="G16" s="4" t="str">
        <f t="shared" si="1"/>
        <v>1</v>
      </c>
      <c r="H16" s="22"/>
    </row>
    <row r="17" spans="1:8" s="4" customFormat="1" ht="24.95" customHeight="1" x14ac:dyDescent="0.2">
      <c r="A17" s="32">
        <v>13</v>
      </c>
      <c r="B17" s="34" t="s">
        <v>433</v>
      </c>
      <c r="C17" s="27" t="s">
        <v>4</v>
      </c>
      <c r="D17" s="31"/>
      <c r="E17" s="15" t="str">
        <f>IF(D17=0,"",IF(D17=B17,"FLINK !","Onjuist!"))</f>
        <v/>
      </c>
      <c r="F17" s="4" t="str">
        <f t="shared" si="0"/>
        <v/>
      </c>
      <c r="G17" s="4" t="str">
        <f t="shared" si="1"/>
        <v>1</v>
      </c>
      <c r="H17" s="22"/>
    </row>
    <row r="18" spans="1:8" s="4" customFormat="1" ht="24.95" customHeight="1" x14ac:dyDescent="0.2">
      <c r="A18" s="32">
        <v>14</v>
      </c>
      <c r="B18" s="34" t="s">
        <v>434</v>
      </c>
      <c r="C18" s="27" t="s">
        <v>4</v>
      </c>
      <c r="D18" s="31"/>
      <c r="E18" s="16" t="str">
        <f>IF(D18=0,"",IF(D18=B18,"FOUTLOOS !","Onjuist!"))</f>
        <v/>
      </c>
      <c r="F18" s="4" t="str">
        <f t="shared" si="0"/>
        <v/>
      </c>
      <c r="G18" s="4" t="str">
        <f t="shared" si="1"/>
        <v>1</v>
      </c>
      <c r="H18" s="22"/>
    </row>
    <row r="19" spans="1:8" s="4" customFormat="1" ht="24.95" customHeight="1" x14ac:dyDescent="0.2">
      <c r="A19" s="32">
        <v>15</v>
      </c>
      <c r="B19" s="34" t="s">
        <v>435</v>
      </c>
      <c r="C19" s="27" t="s">
        <v>4</v>
      </c>
      <c r="D19" s="31"/>
      <c r="E19" s="17" t="str">
        <f>IF(D19=0,"",IF(D19=B19,"BRAVO !","Onjuist!"))</f>
        <v/>
      </c>
      <c r="F19" s="4" t="str">
        <f t="shared" si="0"/>
        <v/>
      </c>
      <c r="G19" s="4" t="str">
        <f t="shared" si="1"/>
        <v>1</v>
      </c>
      <c r="H19" s="22"/>
    </row>
    <row r="20" spans="1:8" s="4" customFormat="1" ht="24.95" customHeight="1" x14ac:dyDescent="0.2">
      <c r="A20" s="32">
        <v>16</v>
      </c>
      <c r="B20" s="34" t="s">
        <v>436</v>
      </c>
      <c r="C20" s="27" t="s">
        <v>4</v>
      </c>
      <c r="D20" s="31"/>
      <c r="E20" s="18" t="str">
        <f>IF(D20=0,"",IF(D20=B20,"WAW !","Onjuist!"))</f>
        <v/>
      </c>
      <c r="F20" s="4" t="str">
        <f t="shared" si="0"/>
        <v/>
      </c>
      <c r="G20" s="4" t="str">
        <f t="shared" si="1"/>
        <v>1</v>
      </c>
      <c r="H20" s="22"/>
    </row>
    <row r="21" spans="1:8" s="4" customFormat="1" ht="24.95" customHeight="1" x14ac:dyDescent="0.2">
      <c r="A21" s="32">
        <v>17</v>
      </c>
      <c r="B21" s="34" t="s">
        <v>437</v>
      </c>
      <c r="C21" s="27" t="s">
        <v>4</v>
      </c>
      <c r="D21" s="31"/>
      <c r="E21" s="16" t="str">
        <f>IF(D21=0,"",IF(D21=B21,"FORMIDASTISCH !","Onjuist!"))</f>
        <v/>
      </c>
      <c r="F21" s="4" t="str">
        <f t="shared" si="0"/>
        <v/>
      </c>
      <c r="G21" s="4" t="str">
        <f t="shared" si="1"/>
        <v>1</v>
      </c>
      <c r="H21" s="22"/>
    </row>
    <row r="22" spans="1:8" s="4" customFormat="1" ht="24.95" customHeight="1" x14ac:dyDescent="0.2">
      <c r="A22" s="32">
        <v>18</v>
      </c>
      <c r="B22" s="34" t="s">
        <v>438</v>
      </c>
      <c r="C22" s="27" t="s">
        <v>4</v>
      </c>
      <c r="D22" s="31"/>
      <c r="E22" s="20" t="str">
        <f>IF(D22=0,"",IF(D22=B22,"REUZE !","Onjuist!"))</f>
        <v/>
      </c>
      <c r="F22" s="4" t="str">
        <f t="shared" si="0"/>
        <v/>
      </c>
      <c r="G22" s="4" t="str">
        <f t="shared" si="1"/>
        <v>1</v>
      </c>
      <c r="H22" s="22"/>
    </row>
    <row r="23" spans="1:8" s="4" customFormat="1" ht="24.95" customHeight="1" x14ac:dyDescent="0.2">
      <c r="A23" s="32">
        <v>19</v>
      </c>
      <c r="B23" s="34" t="s">
        <v>439</v>
      </c>
      <c r="C23" s="27" t="s">
        <v>4</v>
      </c>
      <c r="D23" s="31"/>
      <c r="E23" s="19" t="str">
        <f>IF(D23=0,"",IF(D23=B23,"PERFECT !","Onjuist!"))</f>
        <v/>
      </c>
      <c r="F23" s="4" t="str">
        <f t="shared" si="0"/>
        <v/>
      </c>
      <c r="G23" s="4" t="str">
        <f t="shared" si="1"/>
        <v>1</v>
      </c>
      <c r="H23" s="22"/>
    </row>
    <row r="24" spans="1:8" s="4" customFormat="1" ht="24.95" customHeight="1" x14ac:dyDescent="0.2">
      <c r="A24" s="32">
        <v>20</v>
      </c>
      <c r="B24" s="34" t="s">
        <v>440</v>
      </c>
      <c r="C24" s="27" t="s">
        <v>4</v>
      </c>
      <c r="D24" s="31"/>
      <c r="E24" s="21" t="str">
        <f>IF(D24=0,"",IF(D24=B24,"KEI GOED !","Onjuist!"))</f>
        <v/>
      </c>
      <c r="F24" s="4" t="str">
        <f t="shared" si="0"/>
        <v/>
      </c>
      <c r="G24" s="4" t="str">
        <f t="shared" si="1"/>
        <v>1</v>
      </c>
      <c r="H24" s="22"/>
    </row>
    <row r="25" spans="1:8" s="4" customFormat="1" ht="24.95" customHeight="1" x14ac:dyDescent="0.2">
      <c r="A25" s="3"/>
      <c r="B25" s="3"/>
      <c r="C25" s="3"/>
      <c r="D25" s="3"/>
      <c r="E25" s="3"/>
      <c r="F25" s="4" t="str">
        <f t="shared" si="0"/>
        <v/>
      </c>
      <c r="G25" s="4" t="str">
        <f t="shared" si="1"/>
        <v/>
      </c>
    </row>
    <row r="26" spans="1:8" s="4" customFormat="1" ht="24.95" customHeight="1" x14ac:dyDescent="0.2">
      <c r="A26" s="24" t="s">
        <v>1</v>
      </c>
      <c r="B26" s="3"/>
      <c r="C26" s="3"/>
      <c r="D26" s="3"/>
      <c r="E26" s="3"/>
    </row>
    <row r="27" spans="1:8" s="4" customFormat="1" ht="24.95" customHeight="1" x14ac:dyDescent="0.2">
      <c r="A27" s="3"/>
      <c r="B27" s="28" t="str">
        <f>IF(COUNTIF(F5:F24,"1")=0,"",COUNTIF(F5:F24,"1"))</f>
        <v/>
      </c>
      <c r="C27" s="26" t="s">
        <v>2</v>
      </c>
      <c r="D27" s="29" t="str">
        <f>IF(COUNTIF(F5:F24,"1")=0,"",COUNTIF(G5:G24,"1"))</f>
        <v/>
      </c>
      <c r="E27" s="3"/>
    </row>
  </sheetData>
  <sheetProtection password="DDA1" sheet="1" objects="1" scenarios="1" selectLockedCells="1"/>
  <phoneticPr fontId="0" type="noConversion"/>
  <conditionalFormatting sqref="E5:E24">
    <cfRule type="cellIs" dxfId="0" priority="1" stopIfTrue="1" operator="equal">
      <formula>"Onjuist!"</formula>
    </cfRule>
  </conditionalFormatting>
  <pageMargins left="0.59055118110236227" right="0.59055118110236227" top="0.74803149606299213" bottom="0.98425196850393704" header="0.51181102362204722" footer="0.51181102362204722"/>
  <pageSetup paperSize="9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3" workbookViewId="0">
      <selection activeCell="H1" sqref="H1"/>
    </sheetView>
  </sheetViews>
  <sheetFormatPr defaultRowHeight="12.75" x14ac:dyDescent="0.2"/>
  <cols>
    <col min="1" max="1" width="2.85546875" customWidth="1"/>
    <col min="2" max="2" width="20.7109375" customWidth="1"/>
    <col min="3" max="3" width="3.140625" customWidth="1"/>
    <col min="4" max="4" width="20.7109375" customWidth="1"/>
    <col min="5" max="5" width="20.5703125" customWidth="1"/>
    <col min="6" max="6" width="4" hidden="1" customWidth="1"/>
    <col min="7" max="7" width="4.140625" hidden="1" customWidth="1"/>
    <col min="8" max="8" width="23.85546875" customWidth="1"/>
  </cols>
  <sheetData>
    <row r="1" spans="1:8" ht="28.5" customHeight="1" x14ac:dyDescent="0.2">
      <c r="E1" s="33" t="s">
        <v>7</v>
      </c>
      <c r="H1" s="30"/>
    </row>
    <row r="2" spans="1:8" ht="39.75" customHeight="1" x14ac:dyDescent="0.2">
      <c r="A2" s="1" t="s">
        <v>9</v>
      </c>
      <c r="B2" s="1"/>
      <c r="C2" s="1"/>
    </row>
    <row r="3" spans="1:8" ht="32.25" customHeight="1" x14ac:dyDescent="0.25">
      <c r="A3" s="2" t="s">
        <v>0</v>
      </c>
      <c r="B3" s="2"/>
      <c r="C3" s="2"/>
      <c r="H3" s="23" t="s">
        <v>3</v>
      </c>
    </row>
    <row r="4" spans="1:8" ht="23.25" customHeight="1" x14ac:dyDescent="0.2">
      <c r="H4" s="25" t="s">
        <v>5</v>
      </c>
    </row>
    <row r="5" spans="1:8" s="4" customFormat="1" ht="24.95" customHeight="1" x14ac:dyDescent="0.2">
      <c r="A5" s="32">
        <v>1</v>
      </c>
      <c r="B5" s="34" t="s">
        <v>91</v>
      </c>
      <c r="C5" s="27" t="s">
        <v>4</v>
      </c>
      <c r="D5" s="31"/>
      <c r="E5" s="35" t="str">
        <f>IF(D5=0,"",IF(D5=B5,"KNAP !","Onjuist!"))</f>
        <v/>
      </c>
      <c r="F5" s="4" t="str">
        <f t="shared" ref="F5:F25" si="0">IF(D5=0,"",IF(D5=B5,"1","0"))</f>
        <v/>
      </c>
      <c r="G5" s="4" t="str">
        <f t="shared" ref="G5:G25" si="1">IF(B5=0,"","1")</f>
        <v>1</v>
      </c>
      <c r="H5" s="30"/>
    </row>
    <row r="6" spans="1:8" s="4" customFormat="1" ht="24.95" customHeight="1" x14ac:dyDescent="0.2">
      <c r="A6" s="32">
        <v>2</v>
      </c>
      <c r="B6" s="34" t="s">
        <v>92</v>
      </c>
      <c r="C6" s="27" t="s">
        <v>4</v>
      </c>
      <c r="D6" s="31"/>
      <c r="E6" s="5" t="str">
        <f>IF(D6=0,"",IF(D6=B6,"OK! ","Onjuist!"))</f>
        <v/>
      </c>
      <c r="F6" s="4" t="str">
        <f t="shared" si="0"/>
        <v/>
      </c>
      <c r="G6" s="4" t="str">
        <f t="shared" si="1"/>
        <v>1</v>
      </c>
      <c r="H6" s="30"/>
    </row>
    <row r="7" spans="1:8" s="4" customFormat="1" ht="24.95" customHeight="1" x14ac:dyDescent="0.2">
      <c r="A7" s="32">
        <v>3</v>
      </c>
      <c r="B7" s="34" t="s">
        <v>93</v>
      </c>
      <c r="C7" s="27" t="s">
        <v>4</v>
      </c>
      <c r="D7" s="31"/>
      <c r="E7" s="6" t="str">
        <f>IF(D7=0,"",IF(D7=B7,"FIJN !","Onjuist!"))</f>
        <v/>
      </c>
      <c r="F7" s="4" t="str">
        <f t="shared" si="0"/>
        <v/>
      </c>
      <c r="G7" s="4" t="str">
        <f t="shared" si="1"/>
        <v>1</v>
      </c>
      <c r="H7" s="30"/>
    </row>
    <row r="8" spans="1:8" s="4" customFormat="1" ht="24.95" customHeight="1" x14ac:dyDescent="0.2">
      <c r="A8" s="32">
        <v>4</v>
      </c>
      <c r="B8" s="34" t="s">
        <v>94</v>
      </c>
      <c r="C8" s="27" t="s">
        <v>4</v>
      </c>
      <c r="D8" s="31"/>
      <c r="E8" s="7" t="str">
        <f>IF(D8=0,"",IF(D8=B8,"TOF !","Onjuist!"))</f>
        <v/>
      </c>
      <c r="F8" s="4" t="str">
        <f t="shared" si="0"/>
        <v/>
      </c>
      <c r="G8" s="4" t="str">
        <f t="shared" si="1"/>
        <v>1</v>
      </c>
      <c r="H8" s="30"/>
    </row>
    <row r="9" spans="1:8" s="4" customFormat="1" ht="24.95" customHeight="1" x14ac:dyDescent="0.2">
      <c r="A9" s="32">
        <v>5</v>
      </c>
      <c r="B9" s="34" t="s">
        <v>95</v>
      </c>
      <c r="C9" s="27" t="s">
        <v>4</v>
      </c>
      <c r="D9" s="31"/>
      <c r="E9" s="8" t="str">
        <f>IF(D9=0,"",IF(D9=B9,"FORMIDABEL !","Onjuist!"))</f>
        <v/>
      </c>
      <c r="F9" s="4" t="str">
        <f t="shared" si="0"/>
        <v/>
      </c>
      <c r="G9" s="4" t="str">
        <f t="shared" si="1"/>
        <v>1</v>
      </c>
      <c r="H9" s="30"/>
    </row>
    <row r="10" spans="1:8" s="4" customFormat="1" ht="24.95" customHeight="1" x14ac:dyDescent="0.2">
      <c r="A10" s="32">
        <v>6</v>
      </c>
      <c r="B10" s="34" t="s">
        <v>96</v>
      </c>
      <c r="C10" s="27" t="s">
        <v>4</v>
      </c>
      <c r="D10" s="31"/>
      <c r="E10" s="9" t="str">
        <f>IF(D10=0,"",IF(D10=B10,"GOED ZO !","Onjuist!"))</f>
        <v/>
      </c>
      <c r="F10" s="4" t="str">
        <f t="shared" si="0"/>
        <v/>
      </c>
      <c r="G10" s="4" t="str">
        <f t="shared" si="1"/>
        <v>1</v>
      </c>
      <c r="H10" s="30"/>
    </row>
    <row r="11" spans="1:8" s="4" customFormat="1" ht="24.95" customHeight="1" x14ac:dyDescent="0.2">
      <c r="A11" s="32">
        <v>7</v>
      </c>
      <c r="B11" s="34" t="s">
        <v>97</v>
      </c>
      <c r="C11" s="27" t="s">
        <v>4</v>
      </c>
      <c r="D11" s="31"/>
      <c r="E11" s="10" t="str">
        <f>IF(D11=0,"",IF(D11=B11,"JUIST !","Onjuist!"))</f>
        <v/>
      </c>
      <c r="F11" s="4" t="str">
        <f t="shared" si="0"/>
        <v/>
      </c>
      <c r="G11" s="4" t="str">
        <f t="shared" si="1"/>
        <v>1</v>
      </c>
      <c r="H11" s="30"/>
    </row>
    <row r="12" spans="1:8" s="4" customFormat="1" ht="24.95" customHeight="1" x14ac:dyDescent="0.2">
      <c r="A12" s="32">
        <v>8</v>
      </c>
      <c r="B12" s="34" t="s">
        <v>98</v>
      </c>
      <c r="C12" s="27" t="s">
        <v>4</v>
      </c>
      <c r="D12" s="31"/>
      <c r="E12" s="11" t="str">
        <f>IF(D12=0,"",IF(D12=B12,"FANTASTISCH !","Onjuist!"))</f>
        <v/>
      </c>
      <c r="F12" s="4" t="str">
        <f t="shared" si="0"/>
        <v/>
      </c>
      <c r="G12" s="4" t="str">
        <f t="shared" si="1"/>
        <v>1</v>
      </c>
      <c r="H12" s="30"/>
    </row>
    <row r="13" spans="1:8" s="4" customFormat="1" ht="24.95" customHeight="1" x14ac:dyDescent="0.2">
      <c r="A13" s="32">
        <v>9</v>
      </c>
      <c r="B13" s="34" t="s">
        <v>99</v>
      </c>
      <c r="C13" s="27" t="s">
        <v>4</v>
      </c>
      <c r="D13" s="31"/>
      <c r="E13" s="12" t="str">
        <f>IF(D13=0,"",IF(D13=B13,"OOK JUIST !","Onjuist!"))</f>
        <v/>
      </c>
      <c r="F13" s="4" t="str">
        <f t="shared" si="0"/>
        <v/>
      </c>
      <c r="G13" s="4" t="str">
        <f t="shared" si="1"/>
        <v>1</v>
      </c>
      <c r="H13" s="30"/>
    </row>
    <row r="14" spans="1:8" s="4" customFormat="1" ht="24.75" customHeight="1" x14ac:dyDescent="0.2">
      <c r="A14" s="32">
        <v>10</v>
      </c>
      <c r="B14" s="34" t="s">
        <v>100</v>
      </c>
      <c r="C14" s="27" t="s">
        <v>4</v>
      </c>
      <c r="D14" s="31"/>
      <c r="E14" s="6" t="str">
        <f>IF(D14=0,"",IF(D14=B14,"WEEROM GOED !","Onjuist!"))</f>
        <v/>
      </c>
      <c r="F14" s="4" t="str">
        <f t="shared" si="0"/>
        <v/>
      </c>
      <c r="G14" s="4" t="str">
        <f t="shared" si="1"/>
        <v>1</v>
      </c>
      <c r="H14" s="30"/>
    </row>
    <row r="15" spans="1:8" s="4" customFormat="1" ht="24.95" customHeight="1" x14ac:dyDescent="0.2">
      <c r="A15" s="32">
        <v>11</v>
      </c>
      <c r="B15" s="34" t="s">
        <v>101</v>
      </c>
      <c r="C15" s="27" t="s">
        <v>4</v>
      </c>
      <c r="D15" s="31"/>
      <c r="E15" s="13" t="str">
        <f>IF(D15=0,"",IF(D15=B15,"CORRECT !","Onjuist!"))</f>
        <v/>
      </c>
      <c r="F15" s="4" t="str">
        <f t="shared" si="0"/>
        <v/>
      </c>
      <c r="G15" s="4" t="str">
        <f t="shared" si="1"/>
        <v>1</v>
      </c>
      <c r="H15" s="30"/>
    </row>
    <row r="16" spans="1:8" s="4" customFormat="1" ht="24.95" customHeight="1" x14ac:dyDescent="0.2">
      <c r="A16" s="32">
        <v>12</v>
      </c>
      <c r="B16" s="34" t="s">
        <v>102</v>
      </c>
      <c r="C16" s="27" t="s">
        <v>4</v>
      </c>
      <c r="D16" s="31"/>
      <c r="E16" s="14" t="str">
        <f>IF(D16=0,"",IF(D16=B16,"ZONDER FOUT !","Onjuist!"))</f>
        <v/>
      </c>
      <c r="F16" s="4" t="str">
        <f t="shared" si="0"/>
        <v/>
      </c>
      <c r="G16" s="4" t="str">
        <f t="shared" si="1"/>
        <v>1</v>
      </c>
      <c r="H16" s="30"/>
    </row>
    <row r="17" spans="1:8" s="4" customFormat="1" ht="24.95" customHeight="1" x14ac:dyDescent="0.2">
      <c r="A17" s="32">
        <v>13</v>
      </c>
      <c r="B17" s="34" t="s">
        <v>103</v>
      </c>
      <c r="C17" s="27" t="s">
        <v>4</v>
      </c>
      <c r="D17" s="31"/>
      <c r="E17" s="15" t="str">
        <f>IF(D17=0,"",IF(D17=B17,"FLINK !","Onjuist!"))</f>
        <v/>
      </c>
      <c r="F17" s="4" t="str">
        <f t="shared" si="0"/>
        <v/>
      </c>
      <c r="G17" s="4" t="str">
        <f t="shared" si="1"/>
        <v>1</v>
      </c>
      <c r="H17" s="30"/>
    </row>
    <row r="18" spans="1:8" s="4" customFormat="1" ht="24.95" customHeight="1" x14ac:dyDescent="0.2">
      <c r="A18" s="32">
        <v>14</v>
      </c>
      <c r="B18" s="34" t="s">
        <v>104</v>
      </c>
      <c r="C18" s="27" t="s">
        <v>4</v>
      </c>
      <c r="D18" s="31"/>
      <c r="E18" s="16" t="str">
        <f>IF(D18=0,"",IF(D18=B18,"FOUTLOOS !","Onjuist!"))</f>
        <v/>
      </c>
      <c r="F18" s="4" t="str">
        <f t="shared" si="0"/>
        <v/>
      </c>
      <c r="G18" s="4" t="str">
        <f t="shared" si="1"/>
        <v>1</v>
      </c>
      <c r="H18" s="30"/>
    </row>
    <row r="19" spans="1:8" s="4" customFormat="1" ht="24.95" customHeight="1" x14ac:dyDescent="0.2">
      <c r="A19" s="32">
        <v>15</v>
      </c>
      <c r="B19" s="34" t="s">
        <v>105</v>
      </c>
      <c r="C19" s="27" t="s">
        <v>4</v>
      </c>
      <c r="D19" s="31"/>
      <c r="E19" s="17" t="str">
        <f>IF(D19=0,"",IF(D19=B19,"BRAVO !","Onjuist!"))</f>
        <v/>
      </c>
      <c r="F19" s="4" t="str">
        <f t="shared" si="0"/>
        <v/>
      </c>
      <c r="G19" s="4" t="str">
        <f t="shared" si="1"/>
        <v>1</v>
      </c>
      <c r="H19" s="30"/>
    </row>
    <row r="20" spans="1:8" s="4" customFormat="1" ht="24.95" customHeight="1" x14ac:dyDescent="0.2">
      <c r="A20" s="32">
        <v>16</v>
      </c>
      <c r="B20" s="34" t="s">
        <v>106</v>
      </c>
      <c r="C20" s="27" t="s">
        <v>4</v>
      </c>
      <c r="D20" s="31"/>
      <c r="E20" s="18" t="str">
        <f>IF(D20=0,"",IF(D20=B20,"WAW !","Onjuist!"))</f>
        <v/>
      </c>
      <c r="F20" s="4" t="str">
        <f t="shared" si="0"/>
        <v/>
      </c>
      <c r="G20" s="4" t="str">
        <f t="shared" si="1"/>
        <v>1</v>
      </c>
      <c r="H20" s="30"/>
    </row>
    <row r="21" spans="1:8" s="4" customFormat="1" ht="24.95" customHeight="1" x14ac:dyDescent="0.2">
      <c r="A21" s="32">
        <v>17</v>
      </c>
      <c r="B21" s="34" t="s">
        <v>107</v>
      </c>
      <c r="C21" s="27" t="s">
        <v>4</v>
      </c>
      <c r="D21" s="31"/>
      <c r="E21" s="16" t="str">
        <f>IF(D21=0,"",IF(D21=B21,"FORMIDASTISCH !","Onjuist!"))</f>
        <v/>
      </c>
      <c r="F21" s="4" t="str">
        <f t="shared" si="0"/>
        <v/>
      </c>
      <c r="G21" s="4" t="str">
        <f t="shared" si="1"/>
        <v>1</v>
      </c>
      <c r="H21" s="30"/>
    </row>
    <row r="22" spans="1:8" s="4" customFormat="1" ht="24.95" customHeight="1" x14ac:dyDescent="0.2">
      <c r="A22" s="32">
        <v>18</v>
      </c>
      <c r="B22" s="34" t="s">
        <v>108</v>
      </c>
      <c r="C22" s="27" t="s">
        <v>4</v>
      </c>
      <c r="D22" s="31"/>
      <c r="E22" s="20" t="str">
        <f>IF(D22=0,"",IF(D22=B22,"REUZE !","Onjuist!"))</f>
        <v/>
      </c>
      <c r="F22" s="4" t="str">
        <f t="shared" si="0"/>
        <v/>
      </c>
      <c r="G22" s="4" t="str">
        <f t="shared" si="1"/>
        <v>1</v>
      </c>
      <c r="H22" s="30"/>
    </row>
    <row r="23" spans="1:8" s="4" customFormat="1" ht="24.95" customHeight="1" x14ac:dyDescent="0.2">
      <c r="A23" s="32">
        <v>19</v>
      </c>
      <c r="B23" s="34" t="s">
        <v>109</v>
      </c>
      <c r="C23" s="27" t="s">
        <v>4</v>
      </c>
      <c r="D23" s="31"/>
      <c r="E23" s="19" t="str">
        <f>IF(D23=0,"",IF(D23=B23,"PERFECT !","Onjuist!"))</f>
        <v/>
      </c>
      <c r="F23" s="4" t="str">
        <f t="shared" si="0"/>
        <v/>
      </c>
      <c r="G23" s="4" t="str">
        <f t="shared" si="1"/>
        <v>1</v>
      </c>
      <c r="H23" s="30"/>
    </row>
    <row r="24" spans="1:8" s="4" customFormat="1" ht="24.95" customHeight="1" x14ac:dyDescent="0.2">
      <c r="A24" s="32">
        <v>20</v>
      </c>
      <c r="B24" s="34" t="s">
        <v>110</v>
      </c>
      <c r="C24" s="27" t="s">
        <v>4</v>
      </c>
      <c r="D24" s="31"/>
      <c r="E24" s="21" t="str">
        <f>IF(D24=0,"",IF(D24=B24,"KEI GOED !","Onjuist!"))</f>
        <v/>
      </c>
      <c r="F24" s="4" t="str">
        <f t="shared" si="0"/>
        <v/>
      </c>
      <c r="G24" s="4" t="str">
        <f t="shared" si="1"/>
        <v>1</v>
      </c>
      <c r="H24" s="30"/>
    </row>
    <row r="25" spans="1:8" s="4" customFormat="1" ht="24.95" customHeight="1" x14ac:dyDescent="0.2">
      <c r="A25" s="3"/>
      <c r="B25" s="3"/>
      <c r="C25" s="3"/>
      <c r="D25" s="3"/>
      <c r="E25" s="3"/>
      <c r="F25" s="4" t="str">
        <f t="shared" si="0"/>
        <v/>
      </c>
      <c r="G25" s="4" t="str">
        <f t="shared" si="1"/>
        <v/>
      </c>
    </row>
    <row r="26" spans="1:8" s="4" customFormat="1" ht="24.95" customHeight="1" x14ac:dyDescent="0.2">
      <c r="A26" s="24" t="s">
        <v>1</v>
      </c>
      <c r="B26" s="3"/>
      <c r="C26" s="3"/>
      <c r="D26" s="3"/>
      <c r="E26" s="3"/>
    </row>
    <row r="27" spans="1:8" s="4" customFormat="1" ht="24.95" customHeight="1" x14ac:dyDescent="0.2">
      <c r="A27" s="3"/>
      <c r="B27" s="28" t="str">
        <f>IF(COUNTIF(F5:F24,"1")=0,"",COUNTIF(F5:F24,"1"))</f>
        <v/>
      </c>
      <c r="C27" s="26" t="s">
        <v>2</v>
      </c>
      <c r="D27" s="29" t="str">
        <f>IF(COUNTIF(F5:F24,"1")=0,"",COUNTIF(G5:G24,"1"))</f>
        <v/>
      </c>
      <c r="E27" s="3"/>
    </row>
  </sheetData>
  <sheetProtection password="DDA1" sheet="1" objects="1" scenarios="1" selectLockedCells="1"/>
  <phoneticPr fontId="0" type="noConversion"/>
  <conditionalFormatting sqref="E5:E24">
    <cfRule type="cellIs" dxfId="18" priority="1" stopIfTrue="1" operator="equal">
      <formula>"Onjuist!"</formula>
    </cfRule>
  </conditionalFormatting>
  <pageMargins left="0.59055118110236227" right="0.59055118110236227" top="0.74803149606299213" bottom="0.98425196850393704" header="0.51181102362204722" footer="0.51181102362204722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3" workbookViewId="0">
      <selection activeCell="H1" sqref="H1"/>
    </sheetView>
  </sheetViews>
  <sheetFormatPr defaultRowHeight="12.75" x14ac:dyDescent="0.2"/>
  <cols>
    <col min="1" max="1" width="2.85546875" customWidth="1"/>
    <col min="2" max="2" width="20.7109375" customWidth="1"/>
    <col min="3" max="3" width="3.140625" customWidth="1"/>
    <col min="4" max="4" width="20.7109375" customWidth="1"/>
    <col min="5" max="5" width="20.5703125" customWidth="1"/>
    <col min="6" max="6" width="4" hidden="1" customWidth="1"/>
    <col min="7" max="7" width="4.140625" hidden="1" customWidth="1"/>
    <col min="8" max="8" width="23.85546875" customWidth="1"/>
  </cols>
  <sheetData>
    <row r="1" spans="1:8" ht="28.5" customHeight="1" x14ac:dyDescent="0.2">
      <c r="E1" s="33" t="s">
        <v>7</v>
      </c>
      <c r="H1" s="30"/>
    </row>
    <row r="2" spans="1:8" ht="39.75" customHeight="1" x14ac:dyDescent="0.2">
      <c r="A2" s="1" t="s">
        <v>10</v>
      </c>
      <c r="B2" s="1"/>
      <c r="C2" s="1"/>
    </row>
    <row r="3" spans="1:8" ht="32.25" customHeight="1" x14ac:dyDescent="0.25">
      <c r="A3" s="2" t="s">
        <v>0</v>
      </c>
      <c r="B3" s="2"/>
      <c r="C3" s="2"/>
      <c r="H3" s="23" t="s">
        <v>3</v>
      </c>
    </row>
    <row r="4" spans="1:8" ht="23.25" customHeight="1" x14ac:dyDescent="0.2">
      <c r="H4" s="25" t="s">
        <v>5</v>
      </c>
    </row>
    <row r="5" spans="1:8" s="4" customFormat="1" ht="24.95" customHeight="1" x14ac:dyDescent="0.2">
      <c r="A5" s="32">
        <v>1</v>
      </c>
      <c r="B5" s="34" t="s">
        <v>111</v>
      </c>
      <c r="C5" s="27" t="s">
        <v>4</v>
      </c>
      <c r="D5" s="31"/>
      <c r="E5" s="35" t="str">
        <f>IF(D5=0,"",IF(D5=B5,"KNAP !","Onjuist!"))</f>
        <v/>
      </c>
      <c r="F5" s="4" t="str">
        <f t="shared" ref="F5:F25" si="0">IF(D5=0,"",IF(D5=B5,"1","0"))</f>
        <v/>
      </c>
      <c r="G5" s="4" t="str">
        <f t="shared" ref="G5:G25" si="1">IF(B5=0,"","1")</f>
        <v>1</v>
      </c>
      <c r="H5" s="30"/>
    </row>
    <row r="6" spans="1:8" s="4" customFormat="1" ht="24.95" customHeight="1" x14ac:dyDescent="0.2">
      <c r="A6" s="32">
        <v>2</v>
      </c>
      <c r="B6" s="34" t="s">
        <v>112</v>
      </c>
      <c r="C6" s="27" t="s">
        <v>4</v>
      </c>
      <c r="D6" s="31"/>
      <c r="E6" s="5" t="str">
        <f>IF(D6=0,"",IF(D6=B6,"OK! ","Onjuist!"))</f>
        <v/>
      </c>
      <c r="F6" s="4" t="str">
        <f t="shared" si="0"/>
        <v/>
      </c>
      <c r="G6" s="4" t="str">
        <f t="shared" si="1"/>
        <v>1</v>
      </c>
      <c r="H6" s="30"/>
    </row>
    <row r="7" spans="1:8" s="4" customFormat="1" ht="24.95" customHeight="1" x14ac:dyDescent="0.2">
      <c r="A7" s="32">
        <v>3</v>
      </c>
      <c r="B7" s="34" t="s">
        <v>113</v>
      </c>
      <c r="C7" s="27" t="s">
        <v>4</v>
      </c>
      <c r="D7" s="31"/>
      <c r="E7" s="6" t="str">
        <f>IF(D7=0,"",IF(D7=B7,"FIJN !","Onjuist!"))</f>
        <v/>
      </c>
      <c r="F7" s="4" t="str">
        <f t="shared" si="0"/>
        <v/>
      </c>
      <c r="G7" s="4" t="str">
        <f t="shared" si="1"/>
        <v>1</v>
      </c>
      <c r="H7" s="30"/>
    </row>
    <row r="8" spans="1:8" s="4" customFormat="1" ht="24.95" customHeight="1" x14ac:dyDescent="0.2">
      <c r="A8" s="32">
        <v>4</v>
      </c>
      <c r="B8" s="34" t="s">
        <v>114</v>
      </c>
      <c r="C8" s="27" t="s">
        <v>4</v>
      </c>
      <c r="D8" s="31"/>
      <c r="E8" s="7" t="str">
        <f>IF(D8=0,"",IF(D8=B8,"TOF !","Onjuist!"))</f>
        <v/>
      </c>
      <c r="F8" s="4" t="str">
        <f t="shared" si="0"/>
        <v/>
      </c>
      <c r="G8" s="4" t="str">
        <f t="shared" si="1"/>
        <v>1</v>
      </c>
      <c r="H8" s="30"/>
    </row>
    <row r="9" spans="1:8" s="4" customFormat="1" ht="24.95" customHeight="1" x14ac:dyDescent="0.2">
      <c r="A9" s="32">
        <v>5</v>
      </c>
      <c r="B9" s="34" t="s">
        <v>115</v>
      </c>
      <c r="C9" s="27" t="s">
        <v>4</v>
      </c>
      <c r="D9" s="31"/>
      <c r="E9" s="8" t="str">
        <f>IF(D9=0,"",IF(D9=B9,"FORMIDABEL !","Onjuist!"))</f>
        <v/>
      </c>
      <c r="F9" s="4" t="str">
        <f t="shared" si="0"/>
        <v/>
      </c>
      <c r="G9" s="4" t="str">
        <f t="shared" si="1"/>
        <v>1</v>
      </c>
      <c r="H9" s="30"/>
    </row>
    <row r="10" spans="1:8" s="4" customFormat="1" ht="24.95" customHeight="1" x14ac:dyDescent="0.2">
      <c r="A10" s="32">
        <v>6</v>
      </c>
      <c r="B10" s="34" t="s">
        <v>116</v>
      </c>
      <c r="C10" s="27" t="s">
        <v>4</v>
      </c>
      <c r="D10" s="31"/>
      <c r="E10" s="9" t="str">
        <f>IF(D10=0,"",IF(D10=B10,"GOED ZO !","Onjuist!"))</f>
        <v/>
      </c>
      <c r="F10" s="4" t="str">
        <f t="shared" si="0"/>
        <v/>
      </c>
      <c r="G10" s="4" t="str">
        <f t="shared" si="1"/>
        <v>1</v>
      </c>
      <c r="H10" s="30"/>
    </row>
    <row r="11" spans="1:8" s="4" customFormat="1" ht="24.95" customHeight="1" x14ac:dyDescent="0.2">
      <c r="A11" s="32">
        <v>7</v>
      </c>
      <c r="B11" s="34" t="s">
        <v>117</v>
      </c>
      <c r="C11" s="27" t="s">
        <v>4</v>
      </c>
      <c r="D11" s="31"/>
      <c r="E11" s="10" t="str">
        <f>IF(D11=0,"",IF(D11=B11,"JUIST !","Onjuist!"))</f>
        <v/>
      </c>
      <c r="F11" s="4" t="str">
        <f t="shared" si="0"/>
        <v/>
      </c>
      <c r="G11" s="4" t="str">
        <f t="shared" si="1"/>
        <v>1</v>
      </c>
      <c r="H11" s="30"/>
    </row>
    <row r="12" spans="1:8" s="4" customFormat="1" ht="24.95" customHeight="1" x14ac:dyDescent="0.2">
      <c r="A12" s="32">
        <v>8</v>
      </c>
      <c r="B12" s="34" t="s">
        <v>118</v>
      </c>
      <c r="C12" s="27" t="s">
        <v>4</v>
      </c>
      <c r="D12" s="31"/>
      <c r="E12" s="11" t="str">
        <f>IF(D12=0,"",IF(D12=B12,"FANTASTISCH !","Onjuist!"))</f>
        <v/>
      </c>
      <c r="F12" s="4" t="str">
        <f t="shared" si="0"/>
        <v/>
      </c>
      <c r="G12" s="4" t="str">
        <f t="shared" si="1"/>
        <v>1</v>
      </c>
      <c r="H12" s="30"/>
    </row>
    <row r="13" spans="1:8" s="4" customFormat="1" ht="24.95" customHeight="1" x14ac:dyDescent="0.2">
      <c r="A13" s="32">
        <v>9</v>
      </c>
      <c r="B13" s="34" t="s">
        <v>119</v>
      </c>
      <c r="C13" s="27" t="s">
        <v>4</v>
      </c>
      <c r="D13" s="31"/>
      <c r="E13" s="12" t="str">
        <f>IF(D13=0,"",IF(D13=B13,"OOK JUIST !","Onjuist!"))</f>
        <v/>
      </c>
      <c r="F13" s="4" t="str">
        <f t="shared" si="0"/>
        <v/>
      </c>
      <c r="G13" s="4" t="str">
        <f t="shared" si="1"/>
        <v>1</v>
      </c>
      <c r="H13" s="30"/>
    </row>
    <row r="14" spans="1:8" s="4" customFormat="1" ht="24.75" customHeight="1" x14ac:dyDescent="0.2">
      <c r="A14" s="32">
        <v>10</v>
      </c>
      <c r="B14" s="34" t="s">
        <v>120</v>
      </c>
      <c r="C14" s="27" t="s">
        <v>4</v>
      </c>
      <c r="D14" s="31"/>
      <c r="E14" s="6" t="str">
        <f>IF(D14=0,"",IF(D14=B14,"WEEROM GOED !","Onjuist!"))</f>
        <v/>
      </c>
      <c r="F14" s="4" t="str">
        <f t="shared" si="0"/>
        <v/>
      </c>
      <c r="G14" s="4" t="str">
        <f t="shared" si="1"/>
        <v>1</v>
      </c>
      <c r="H14" s="30"/>
    </row>
    <row r="15" spans="1:8" s="4" customFormat="1" ht="24.95" customHeight="1" x14ac:dyDescent="0.2">
      <c r="A15" s="32">
        <v>11</v>
      </c>
      <c r="B15" s="34" t="s">
        <v>121</v>
      </c>
      <c r="C15" s="27" t="s">
        <v>4</v>
      </c>
      <c r="D15" s="31"/>
      <c r="E15" s="13" t="str">
        <f>IF(D15=0,"",IF(D15=B15,"CORRECT !","Onjuist!"))</f>
        <v/>
      </c>
      <c r="F15" s="4" t="str">
        <f t="shared" si="0"/>
        <v/>
      </c>
      <c r="G15" s="4" t="str">
        <f t="shared" si="1"/>
        <v>1</v>
      </c>
      <c r="H15" s="30"/>
    </row>
    <row r="16" spans="1:8" s="4" customFormat="1" ht="24.95" customHeight="1" x14ac:dyDescent="0.2">
      <c r="A16" s="32">
        <v>12</v>
      </c>
      <c r="B16" s="34" t="s">
        <v>122</v>
      </c>
      <c r="C16" s="27" t="s">
        <v>4</v>
      </c>
      <c r="D16" s="31"/>
      <c r="E16" s="14" t="str">
        <f>IF(D16=0,"",IF(D16=B16,"ZONDER FOUT !","Onjuist!"))</f>
        <v/>
      </c>
      <c r="F16" s="4" t="str">
        <f t="shared" si="0"/>
        <v/>
      </c>
      <c r="G16" s="4" t="str">
        <f t="shared" si="1"/>
        <v>1</v>
      </c>
      <c r="H16" s="30"/>
    </row>
    <row r="17" spans="1:8" s="4" customFormat="1" ht="24.95" customHeight="1" x14ac:dyDescent="0.2">
      <c r="A17" s="32">
        <v>13</v>
      </c>
      <c r="B17" s="34" t="s">
        <v>123</v>
      </c>
      <c r="C17" s="27" t="s">
        <v>4</v>
      </c>
      <c r="D17" s="31"/>
      <c r="E17" s="15" t="str">
        <f>IF(D17=0,"",IF(D17=B17,"FLINK !","Onjuist!"))</f>
        <v/>
      </c>
      <c r="F17" s="4" t="str">
        <f t="shared" si="0"/>
        <v/>
      </c>
      <c r="G17" s="4" t="str">
        <f t="shared" si="1"/>
        <v>1</v>
      </c>
      <c r="H17" s="30"/>
    </row>
    <row r="18" spans="1:8" s="4" customFormat="1" ht="24.95" customHeight="1" x14ac:dyDescent="0.2">
      <c r="A18" s="32">
        <v>14</v>
      </c>
      <c r="B18" s="34" t="s">
        <v>124</v>
      </c>
      <c r="C18" s="27" t="s">
        <v>4</v>
      </c>
      <c r="D18" s="31"/>
      <c r="E18" s="16" t="str">
        <f>IF(D18=0,"",IF(D18=B18,"FOUTLOOS !","Onjuist!"))</f>
        <v/>
      </c>
      <c r="F18" s="4" t="str">
        <f t="shared" si="0"/>
        <v/>
      </c>
      <c r="G18" s="4" t="str">
        <f t="shared" si="1"/>
        <v>1</v>
      </c>
      <c r="H18" s="30"/>
    </row>
    <row r="19" spans="1:8" s="4" customFormat="1" ht="24.95" customHeight="1" x14ac:dyDescent="0.2">
      <c r="A19" s="32">
        <v>15</v>
      </c>
      <c r="B19" s="34" t="s">
        <v>125</v>
      </c>
      <c r="C19" s="27" t="s">
        <v>4</v>
      </c>
      <c r="D19" s="31"/>
      <c r="E19" s="17" t="str">
        <f>IF(D19=0,"",IF(D19=B19,"BRAVO !","Onjuist!"))</f>
        <v/>
      </c>
      <c r="F19" s="4" t="str">
        <f t="shared" si="0"/>
        <v/>
      </c>
      <c r="G19" s="4" t="str">
        <f t="shared" si="1"/>
        <v>1</v>
      </c>
      <c r="H19" s="30"/>
    </row>
    <row r="20" spans="1:8" s="4" customFormat="1" ht="24.95" customHeight="1" x14ac:dyDescent="0.2">
      <c r="A20" s="32">
        <v>16</v>
      </c>
      <c r="B20" s="34" t="s">
        <v>126</v>
      </c>
      <c r="C20" s="27" t="s">
        <v>4</v>
      </c>
      <c r="D20" s="31"/>
      <c r="E20" s="18" t="str">
        <f>IF(D20=0,"",IF(D20=B20,"WAW !","Onjuist!"))</f>
        <v/>
      </c>
      <c r="F20" s="4" t="str">
        <f t="shared" si="0"/>
        <v/>
      </c>
      <c r="G20" s="4" t="str">
        <f t="shared" si="1"/>
        <v>1</v>
      </c>
      <c r="H20" s="30"/>
    </row>
    <row r="21" spans="1:8" s="4" customFormat="1" ht="24.95" customHeight="1" x14ac:dyDescent="0.2">
      <c r="A21" s="32">
        <v>17</v>
      </c>
      <c r="B21" s="34" t="s">
        <v>127</v>
      </c>
      <c r="C21" s="27" t="s">
        <v>4</v>
      </c>
      <c r="D21" s="31"/>
      <c r="E21" s="16" t="str">
        <f>IF(D21=0,"",IF(D21=B21,"FORMIDASTISCH !","Onjuist!"))</f>
        <v/>
      </c>
      <c r="F21" s="4" t="str">
        <f t="shared" si="0"/>
        <v/>
      </c>
      <c r="G21" s="4" t="str">
        <f t="shared" si="1"/>
        <v>1</v>
      </c>
      <c r="H21" s="30"/>
    </row>
    <row r="22" spans="1:8" s="4" customFormat="1" ht="24.95" customHeight="1" x14ac:dyDescent="0.2">
      <c r="A22" s="32">
        <v>18</v>
      </c>
      <c r="B22" s="34" t="s">
        <v>128</v>
      </c>
      <c r="C22" s="27" t="s">
        <v>4</v>
      </c>
      <c r="D22" s="31"/>
      <c r="E22" s="20" t="str">
        <f>IF(D22=0,"",IF(D22=B22,"REUZE !","Onjuist!"))</f>
        <v/>
      </c>
      <c r="F22" s="4" t="str">
        <f t="shared" si="0"/>
        <v/>
      </c>
      <c r="G22" s="4" t="str">
        <f t="shared" si="1"/>
        <v>1</v>
      </c>
      <c r="H22" s="30"/>
    </row>
    <row r="23" spans="1:8" s="4" customFormat="1" ht="24.95" customHeight="1" x14ac:dyDescent="0.2">
      <c r="A23" s="32">
        <v>19</v>
      </c>
      <c r="B23" s="34" t="s">
        <v>129</v>
      </c>
      <c r="C23" s="27" t="s">
        <v>4</v>
      </c>
      <c r="D23" s="31"/>
      <c r="E23" s="19" t="str">
        <f>IF(D23=0,"",IF(D23=B23,"PERFECT !","Onjuist!"))</f>
        <v/>
      </c>
      <c r="F23" s="4" t="str">
        <f t="shared" si="0"/>
        <v/>
      </c>
      <c r="G23" s="4" t="str">
        <f t="shared" si="1"/>
        <v>1</v>
      </c>
      <c r="H23" s="30"/>
    </row>
    <row r="24" spans="1:8" s="4" customFormat="1" ht="24.95" customHeight="1" x14ac:dyDescent="0.2">
      <c r="A24" s="32">
        <v>20</v>
      </c>
      <c r="B24" s="34" t="s">
        <v>130</v>
      </c>
      <c r="C24" s="27" t="s">
        <v>4</v>
      </c>
      <c r="D24" s="31"/>
      <c r="E24" s="21" t="str">
        <f>IF(D24=0,"",IF(D24=B24,"KEI GOED !","Onjuist!"))</f>
        <v/>
      </c>
      <c r="F24" s="4" t="str">
        <f t="shared" si="0"/>
        <v/>
      </c>
      <c r="G24" s="4" t="str">
        <f t="shared" si="1"/>
        <v>1</v>
      </c>
      <c r="H24" s="30"/>
    </row>
    <row r="25" spans="1:8" s="4" customFormat="1" ht="24.95" customHeight="1" x14ac:dyDescent="0.2">
      <c r="A25" s="3"/>
      <c r="B25" s="3"/>
      <c r="C25" s="3"/>
      <c r="D25" s="3"/>
      <c r="E25" s="3"/>
      <c r="F25" s="4" t="str">
        <f t="shared" si="0"/>
        <v/>
      </c>
      <c r="G25" s="4" t="str">
        <f t="shared" si="1"/>
        <v/>
      </c>
    </row>
    <row r="26" spans="1:8" s="4" customFormat="1" ht="24.95" customHeight="1" x14ac:dyDescent="0.2">
      <c r="A26" s="24" t="s">
        <v>1</v>
      </c>
      <c r="B26" s="3"/>
      <c r="C26" s="3"/>
      <c r="D26" s="3"/>
      <c r="E26" s="3"/>
    </row>
    <row r="27" spans="1:8" s="4" customFormat="1" ht="24.95" customHeight="1" x14ac:dyDescent="0.2">
      <c r="A27" s="3"/>
      <c r="B27" s="28" t="str">
        <f>IF(COUNTIF(F5:F24,"1")=0,"",COUNTIF(F5:F24,"1"))</f>
        <v/>
      </c>
      <c r="C27" s="26" t="s">
        <v>2</v>
      </c>
      <c r="D27" s="29" t="str">
        <f>IF(COUNTIF(F5:F24,"1")=0,"",COUNTIF(G5:G24,"1"))</f>
        <v/>
      </c>
      <c r="E27" s="3"/>
    </row>
  </sheetData>
  <sheetProtection password="DDA1" sheet="1" objects="1" scenarios="1" selectLockedCells="1"/>
  <phoneticPr fontId="0" type="noConversion"/>
  <conditionalFormatting sqref="E5:E24">
    <cfRule type="cellIs" dxfId="17" priority="1" stopIfTrue="1" operator="equal">
      <formula>"Onjuist!"</formula>
    </cfRule>
  </conditionalFormatting>
  <pageMargins left="0.59055118110236227" right="0.59055118110236227" top="0.74803149606299213" bottom="0.98425196850393704" header="0.51181102362204722" footer="0.51181102362204722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0" workbookViewId="0">
      <selection activeCell="H1" sqref="H1"/>
    </sheetView>
  </sheetViews>
  <sheetFormatPr defaultRowHeight="12.75" x14ac:dyDescent="0.2"/>
  <cols>
    <col min="1" max="1" width="2.85546875" customWidth="1"/>
    <col min="2" max="2" width="20.7109375" customWidth="1"/>
    <col min="3" max="3" width="3.140625" customWidth="1"/>
    <col min="4" max="4" width="20.7109375" customWidth="1"/>
    <col min="5" max="5" width="20.5703125" customWidth="1"/>
    <col min="6" max="6" width="4" hidden="1" customWidth="1"/>
    <col min="7" max="7" width="4.140625" hidden="1" customWidth="1"/>
    <col min="8" max="8" width="23.85546875" customWidth="1"/>
  </cols>
  <sheetData>
    <row r="1" spans="1:8" ht="28.5" customHeight="1" x14ac:dyDescent="0.2">
      <c r="E1" s="33" t="s">
        <v>7</v>
      </c>
      <c r="H1" s="30"/>
    </row>
    <row r="2" spans="1:8" ht="39.75" customHeight="1" x14ac:dyDescent="0.2">
      <c r="A2" s="1" t="s">
        <v>11</v>
      </c>
      <c r="B2" s="1"/>
      <c r="C2" s="1"/>
    </row>
    <row r="3" spans="1:8" ht="32.25" customHeight="1" x14ac:dyDescent="0.25">
      <c r="A3" s="2" t="s">
        <v>0</v>
      </c>
      <c r="B3" s="2"/>
      <c r="C3" s="2"/>
      <c r="H3" s="23" t="s">
        <v>3</v>
      </c>
    </row>
    <row r="4" spans="1:8" ht="23.25" customHeight="1" x14ac:dyDescent="0.2">
      <c r="H4" s="25" t="s">
        <v>5</v>
      </c>
    </row>
    <row r="5" spans="1:8" s="4" customFormat="1" ht="24.95" customHeight="1" x14ac:dyDescent="0.2">
      <c r="A5" s="32">
        <v>1</v>
      </c>
      <c r="B5" s="34" t="s">
        <v>131</v>
      </c>
      <c r="C5" s="27" t="s">
        <v>4</v>
      </c>
      <c r="D5" s="31"/>
      <c r="E5" s="35" t="str">
        <f>IF(D5=0,"",IF(D5=B5,"KNAP !","Onjuist!"))</f>
        <v/>
      </c>
      <c r="F5" s="4" t="str">
        <f t="shared" ref="F5:F25" si="0">IF(D5=0,"",IF(D5=B5,"1","0"))</f>
        <v/>
      </c>
      <c r="G5" s="4" t="str">
        <f t="shared" ref="G5:G25" si="1">IF(B5=0,"","1")</f>
        <v>1</v>
      </c>
      <c r="H5" s="30"/>
    </row>
    <row r="6" spans="1:8" s="4" customFormat="1" ht="24.95" customHeight="1" x14ac:dyDescent="0.2">
      <c r="A6" s="32">
        <v>2</v>
      </c>
      <c r="B6" s="34" t="s">
        <v>47</v>
      </c>
      <c r="C6" s="27" t="s">
        <v>4</v>
      </c>
      <c r="D6" s="31"/>
      <c r="E6" s="5" t="str">
        <f>IF(D6=0,"",IF(D6=B6,"OK! ","Onjuist!"))</f>
        <v/>
      </c>
      <c r="F6" s="4" t="str">
        <f t="shared" si="0"/>
        <v/>
      </c>
      <c r="G6" s="4" t="str">
        <f t="shared" si="1"/>
        <v>1</v>
      </c>
      <c r="H6" s="30"/>
    </row>
    <row r="7" spans="1:8" s="4" customFormat="1" ht="24.95" customHeight="1" x14ac:dyDescent="0.2">
      <c r="A7" s="32">
        <v>3</v>
      </c>
      <c r="B7" s="34" t="s">
        <v>35</v>
      </c>
      <c r="C7" s="27" t="s">
        <v>4</v>
      </c>
      <c r="D7" s="31"/>
      <c r="E7" s="6" t="str">
        <f>IF(D7=0,"",IF(D7=B7,"FIJN !","Onjuist!"))</f>
        <v/>
      </c>
      <c r="F7" s="4" t="str">
        <f t="shared" si="0"/>
        <v/>
      </c>
      <c r="G7" s="4" t="str">
        <f t="shared" si="1"/>
        <v>1</v>
      </c>
      <c r="H7" s="30"/>
    </row>
    <row r="8" spans="1:8" s="4" customFormat="1" ht="24.95" customHeight="1" x14ac:dyDescent="0.2">
      <c r="A8" s="32">
        <v>4</v>
      </c>
      <c r="B8" s="34" t="s">
        <v>39</v>
      </c>
      <c r="C8" s="27" t="s">
        <v>4</v>
      </c>
      <c r="D8" s="31"/>
      <c r="E8" s="7" t="str">
        <f>IF(D8=0,"",IF(D8=B8,"TOF !","Onjuist!"))</f>
        <v/>
      </c>
      <c r="F8" s="4" t="str">
        <f t="shared" si="0"/>
        <v/>
      </c>
      <c r="G8" s="4" t="str">
        <f t="shared" si="1"/>
        <v>1</v>
      </c>
      <c r="H8" s="30"/>
    </row>
    <row r="9" spans="1:8" s="4" customFormat="1" ht="24.95" customHeight="1" x14ac:dyDescent="0.2">
      <c r="A9" s="32">
        <v>5</v>
      </c>
      <c r="B9" s="34" t="s">
        <v>132</v>
      </c>
      <c r="C9" s="27" t="s">
        <v>4</v>
      </c>
      <c r="D9" s="31"/>
      <c r="E9" s="8" t="str">
        <f>IF(D9=0,"",IF(D9=B9,"FORMIDABEL !","Onjuist!"))</f>
        <v/>
      </c>
      <c r="F9" s="4" t="str">
        <f t="shared" si="0"/>
        <v/>
      </c>
      <c r="G9" s="4" t="str">
        <f t="shared" si="1"/>
        <v>1</v>
      </c>
      <c r="H9" s="30"/>
    </row>
    <row r="10" spans="1:8" s="4" customFormat="1" ht="24.95" customHeight="1" x14ac:dyDescent="0.2">
      <c r="A10" s="32">
        <v>6</v>
      </c>
      <c r="B10" s="34" t="s">
        <v>133</v>
      </c>
      <c r="C10" s="27" t="s">
        <v>4</v>
      </c>
      <c r="D10" s="31"/>
      <c r="E10" s="9" t="str">
        <f>IF(D10=0,"",IF(D10=B10,"GOED ZO !","Onjuist!"))</f>
        <v/>
      </c>
      <c r="F10" s="4" t="str">
        <f t="shared" si="0"/>
        <v/>
      </c>
      <c r="G10" s="4" t="str">
        <f t="shared" si="1"/>
        <v>1</v>
      </c>
      <c r="H10" s="30"/>
    </row>
    <row r="11" spans="1:8" s="4" customFormat="1" ht="24.95" customHeight="1" x14ac:dyDescent="0.2">
      <c r="A11" s="32">
        <v>7</v>
      </c>
      <c r="B11" s="34" t="s">
        <v>53</v>
      </c>
      <c r="C11" s="27" t="s">
        <v>4</v>
      </c>
      <c r="D11" s="31"/>
      <c r="E11" s="10" t="str">
        <f>IF(D11=0,"",IF(D11=B11,"JUIST !","Onjuist!"))</f>
        <v/>
      </c>
      <c r="F11" s="4" t="str">
        <f t="shared" si="0"/>
        <v/>
      </c>
      <c r="G11" s="4" t="str">
        <f t="shared" si="1"/>
        <v>1</v>
      </c>
      <c r="H11" s="30"/>
    </row>
    <row r="12" spans="1:8" s="4" customFormat="1" ht="24.95" customHeight="1" x14ac:dyDescent="0.2">
      <c r="A12" s="32">
        <v>8</v>
      </c>
      <c r="B12" s="34" t="s">
        <v>134</v>
      </c>
      <c r="C12" s="27" t="s">
        <v>4</v>
      </c>
      <c r="D12" s="31"/>
      <c r="E12" s="11" t="str">
        <f>IF(D12=0,"",IF(D12=B12,"FANTASTISCH !","Onjuist!"))</f>
        <v/>
      </c>
      <c r="F12" s="4" t="str">
        <f t="shared" si="0"/>
        <v/>
      </c>
      <c r="G12" s="4" t="str">
        <f t="shared" si="1"/>
        <v>1</v>
      </c>
      <c r="H12" s="30"/>
    </row>
    <row r="13" spans="1:8" s="4" customFormat="1" ht="24.95" customHeight="1" x14ac:dyDescent="0.2">
      <c r="A13" s="32">
        <v>9</v>
      </c>
      <c r="B13" s="34" t="s">
        <v>48</v>
      </c>
      <c r="C13" s="27" t="s">
        <v>4</v>
      </c>
      <c r="D13" s="31"/>
      <c r="E13" s="12" t="str">
        <f>IF(D13=0,"",IF(D13=B13,"OOK JUIST !","Onjuist!"))</f>
        <v/>
      </c>
      <c r="F13" s="4" t="str">
        <f t="shared" si="0"/>
        <v/>
      </c>
      <c r="G13" s="4" t="str">
        <f t="shared" si="1"/>
        <v>1</v>
      </c>
      <c r="H13" s="30"/>
    </row>
    <row r="14" spans="1:8" s="4" customFormat="1" ht="24.75" customHeight="1" x14ac:dyDescent="0.2">
      <c r="A14" s="32">
        <v>10</v>
      </c>
      <c r="B14" s="34" t="s">
        <v>135</v>
      </c>
      <c r="C14" s="27" t="s">
        <v>4</v>
      </c>
      <c r="D14" s="31"/>
      <c r="E14" s="6" t="str">
        <f>IF(D14=0,"",IF(D14=B14,"WEEROM GOED !","Onjuist!"))</f>
        <v/>
      </c>
      <c r="F14" s="4" t="str">
        <f t="shared" si="0"/>
        <v/>
      </c>
      <c r="G14" s="4" t="str">
        <f t="shared" si="1"/>
        <v>1</v>
      </c>
      <c r="H14" s="30"/>
    </row>
    <row r="15" spans="1:8" s="4" customFormat="1" ht="24.95" customHeight="1" x14ac:dyDescent="0.2">
      <c r="A15" s="32">
        <v>11</v>
      </c>
      <c r="B15" s="34" t="s">
        <v>136</v>
      </c>
      <c r="C15" s="27" t="s">
        <v>4</v>
      </c>
      <c r="D15" s="31"/>
      <c r="E15" s="13" t="str">
        <f>IF(D15=0,"",IF(D15=B15,"CORRECT !","Onjuist!"))</f>
        <v/>
      </c>
      <c r="F15" s="4" t="str">
        <f t="shared" si="0"/>
        <v/>
      </c>
      <c r="G15" s="4" t="str">
        <f t="shared" si="1"/>
        <v>1</v>
      </c>
      <c r="H15" s="30"/>
    </row>
    <row r="16" spans="1:8" s="4" customFormat="1" ht="24.95" customHeight="1" x14ac:dyDescent="0.2">
      <c r="A16" s="32">
        <v>12</v>
      </c>
      <c r="B16" s="34" t="s">
        <v>137</v>
      </c>
      <c r="C16" s="27" t="s">
        <v>4</v>
      </c>
      <c r="D16" s="31"/>
      <c r="E16" s="14" t="str">
        <f>IF(D16=0,"",IF(D16=B16,"ZONDER FOUT !","Onjuist!"))</f>
        <v/>
      </c>
      <c r="F16" s="4" t="str">
        <f t="shared" si="0"/>
        <v/>
      </c>
      <c r="G16" s="4" t="str">
        <f t="shared" si="1"/>
        <v>1</v>
      </c>
      <c r="H16" s="30"/>
    </row>
    <row r="17" spans="1:8" s="4" customFormat="1" ht="24.95" customHeight="1" x14ac:dyDescent="0.2">
      <c r="A17" s="32">
        <v>13</v>
      </c>
      <c r="B17" s="34" t="s">
        <v>138</v>
      </c>
      <c r="C17" s="27" t="s">
        <v>4</v>
      </c>
      <c r="D17" s="31"/>
      <c r="E17" s="15" t="str">
        <f>IF(D17=0,"",IF(D17=B17,"FLINK !","Onjuist!"))</f>
        <v/>
      </c>
      <c r="F17" s="4" t="str">
        <f t="shared" si="0"/>
        <v/>
      </c>
      <c r="G17" s="4" t="str">
        <f t="shared" si="1"/>
        <v>1</v>
      </c>
      <c r="H17" s="30"/>
    </row>
    <row r="18" spans="1:8" s="4" customFormat="1" ht="24.95" customHeight="1" x14ac:dyDescent="0.2">
      <c r="A18" s="32">
        <v>14</v>
      </c>
      <c r="B18" s="34" t="s">
        <v>139</v>
      </c>
      <c r="C18" s="27" t="s">
        <v>4</v>
      </c>
      <c r="D18" s="31"/>
      <c r="E18" s="16" t="str">
        <f>IF(D18=0,"",IF(D18=B18,"FOUTLOOS !","Onjuist!"))</f>
        <v/>
      </c>
      <c r="F18" s="4" t="str">
        <f t="shared" si="0"/>
        <v/>
      </c>
      <c r="G18" s="4" t="str">
        <f t="shared" si="1"/>
        <v>1</v>
      </c>
      <c r="H18" s="30"/>
    </row>
    <row r="19" spans="1:8" s="4" customFormat="1" ht="24.95" customHeight="1" x14ac:dyDescent="0.2">
      <c r="A19" s="32">
        <v>15</v>
      </c>
      <c r="B19" s="34" t="s">
        <v>140</v>
      </c>
      <c r="C19" s="27" t="s">
        <v>4</v>
      </c>
      <c r="D19" s="31"/>
      <c r="E19" s="17" t="str">
        <f>IF(D19=0,"",IF(D19=B19,"BRAVO !","Onjuist!"))</f>
        <v/>
      </c>
      <c r="F19" s="4" t="str">
        <f t="shared" si="0"/>
        <v/>
      </c>
      <c r="G19" s="4" t="str">
        <f t="shared" si="1"/>
        <v>1</v>
      </c>
      <c r="H19" s="30"/>
    </row>
    <row r="20" spans="1:8" s="4" customFormat="1" ht="24.95" customHeight="1" x14ac:dyDescent="0.2">
      <c r="A20" s="32">
        <v>16</v>
      </c>
      <c r="B20" s="34" t="s">
        <v>141</v>
      </c>
      <c r="C20" s="27" t="s">
        <v>4</v>
      </c>
      <c r="D20" s="31"/>
      <c r="E20" s="18" t="str">
        <f>IF(D20=0,"",IF(D20=B20,"WAW !","Onjuist!"))</f>
        <v/>
      </c>
      <c r="F20" s="4" t="str">
        <f t="shared" si="0"/>
        <v/>
      </c>
      <c r="G20" s="4" t="str">
        <f t="shared" si="1"/>
        <v>1</v>
      </c>
      <c r="H20" s="30"/>
    </row>
    <row r="21" spans="1:8" s="4" customFormat="1" ht="24.95" customHeight="1" x14ac:dyDescent="0.2">
      <c r="A21" s="32">
        <v>17</v>
      </c>
      <c r="B21" s="34" t="s">
        <v>142</v>
      </c>
      <c r="C21" s="27" t="s">
        <v>4</v>
      </c>
      <c r="D21" s="31"/>
      <c r="E21" s="16" t="str">
        <f>IF(D21=0,"",IF(D21=B21,"FORMIDASTISCH !","Onjuist!"))</f>
        <v/>
      </c>
      <c r="F21" s="4" t="str">
        <f t="shared" si="0"/>
        <v/>
      </c>
      <c r="G21" s="4" t="str">
        <f t="shared" si="1"/>
        <v>1</v>
      </c>
      <c r="H21" s="30"/>
    </row>
    <row r="22" spans="1:8" s="4" customFormat="1" ht="24.95" customHeight="1" x14ac:dyDescent="0.2">
      <c r="A22" s="32">
        <v>18</v>
      </c>
      <c r="B22" s="34" t="s">
        <v>143</v>
      </c>
      <c r="C22" s="27" t="s">
        <v>4</v>
      </c>
      <c r="D22" s="31"/>
      <c r="E22" s="20" t="str">
        <f>IF(D22=0,"",IF(D22=B22,"REUZE !","Onjuist!"))</f>
        <v/>
      </c>
      <c r="F22" s="4" t="str">
        <f t="shared" si="0"/>
        <v/>
      </c>
      <c r="G22" s="4" t="str">
        <f t="shared" si="1"/>
        <v>1</v>
      </c>
      <c r="H22" s="30"/>
    </row>
    <row r="23" spans="1:8" s="4" customFormat="1" ht="24.95" customHeight="1" x14ac:dyDescent="0.2">
      <c r="A23" s="32">
        <v>19</v>
      </c>
      <c r="B23" s="34" t="s">
        <v>144</v>
      </c>
      <c r="C23" s="27" t="s">
        <v>4</v>
      </c>
      <c r="D23" s="31"/>
      <c r="E23" s="19" t="str">
        <f>IF(D23=0,"",IF(D23=B23,"PERFECT !","Onjuist!"))</f>
        <v/>
      </c>
      <c r="F23" s="4" t="str">
        <f t="shared" si="0"/>
        <v/>
      </c>
      <c r="G23" s="4" t="str">
        <f t="shared" si="1"/>
        <v>1</v>
      </c>
      <c r="H23" s="30"/>
    </row>
    <row r="24" spans="1:8" s="4" customFormat="1" ht="24.95" customHeight="1" x14ac:dyDescent="0.2">
      <c r="A24" s="32">
        <v>20</v>
      </c>
      <c r="B24" s="34" t="s">
        <v>46</v>
      </c>
      <c r="C24" s="27" t="s">
        <v>4</v>
      </c>
      <c r="D24" s="31"/>
      <c r="E24" s="21" t="str">
        <f>IF(D24=0,"",IF(D24=B24,"KEI GOED !","Onjuist!"))</f>
        <v/>
      </c>
      <c r="F24" s="4" t="str">
        <f t="shared" si="0"/>
        <v/>
      </c>
      <c r="G24" s="4" t="str">
        <f t="shared" si="1"/>
        <v>1</v>
      </c>
      <c r="H24" s="30"/>
    </row>
    <row r="25" spans="1:8" s="4" customFormat="1" ht="24.95" customHeight="1" x14ac:dyDescent="0.2">
      <c r="A25" s="3"/>
      <c r="B25" s="3"/>
      <c r="C25" s="3"/>
      <c r="D25" s="3"/>
      <c r="E25" s="3"/>
      <c r="F25" s="4" t="str">
        <f t="shared" si="0"/>
        <v/>
      </c>
      <c r="G25" s="4" t="str">
        <f t="shared" si="1"/>
        <v/>
      </c>
    </row>
    <row r="26" spans="1:8" s="4" customFormat="1" ht="24.95" customHeight="1" x14ac:dyDescent="0.2">
      <c r="A26" s="24" t="s">
        <v>1</v>
      </c>
      <c r="B26" s="3"/>
      <c r="C26" s="3"/>
      <c r="D26" s="3"/>
      <c r="E26" s="3"/>
    </row>
    <row r="27" spans="1:8" s="4" customFormat="1" ht="24.95" customHeight="1" x14ac:dyDescent="0.2">
      <c r="A27" s="3"/>
      <c r="B27" s="28" t="str">
        <f>IF(COUNTIF(F5:F24,"1")=0,"",COUNTIF(F5:F24,"1"))</f>
        <v/>
      </c>
      <c r="C27" s="26" t="s">
        <v>2</v>
      </c>
      <c r="D27" s="29" t="str">
        <f>IF(COUNTIF(F5:F24,"1")=0,"",COUNTIF(G5:G24,"1"))</f>
        <v/>
      </c>
      <c r="E27" s="3"/>
    </row>
  </sheetData>
  <sheetProtection password="DDA1" sheet="1" objects="1" scenarios="1" selectLockedCells="1"/>
  <phoneticPr fontId="0" type="noConversion"/>
  <conditionalFormatting sqref="E5:E24">
    <cfRule type="cellIs" dxfId="16" priority="1" stopIfTrue="1" operator="equal">
      <formula>"Onjuist!"</formula>
    </cfRule>
  </conditionalFormatting>
  <pageMargins left="0.59055118110236227" right="0.59055118110236227" top="0.74803149606299213" bottom="0.98425196850393704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0" workbookViewId="0">
      <selection activeCell="H1" sqref="H1"/>
    </sheetView>
  </sheetViews>
  <sheetFormatPr defaultRowHeight="12.75" x14ac:dyDescent="0.2"/>
  <cols>
    <col min="1" max="1" width="2.85546875" customWidth="1"/>
    <col min="2" max="2" width="20.7109375" customWidth="1"/>
    <col min="3" max="3" width="3.140625" customWidth="1"/>
    <col min="4" max="4" width="20.7109375" customWidth="1"/>
    <col min="5" max="5" width="20.5703125" customWidth="1"/>
    <col min="6" max="6" width="4" hidden="1" customWidth="1"/>
    <col min="7" max="7" width="4.140625" hidden="1" customWidth="1"/>
    <col min="8" max="8" width="23.85546875" customWidth="1"/>
  </cols>
  <sheetData>
    <row r="1" spans="1:8" ht="28.5" customHeight="1" x14ac:dyDescent="0.2">
      <c r="E1" s="33" t="s">
        <v>7</v>
      </c>
      <c r="H1" s="30"/>
    </row>
    <row r="2" spans="1:8" ht="39.75" customHeight="1" x14ac:dyDescent="0.2">
      <c r="A2" s="1" t="s">
        <v>12</v>
      </c>
      <c r="B2" s="1"/>
      <c r="C2" s="1"/>
    </row>
    <row r="3" spans="1:8" ht="32.25" customHeight="1" x14ac:dyDescent="0.25">
      <c r="A3" s="2" t="s">
        <v>0</v>
      </c>
      <c r="B3" s="2"/>
      <c r="C3" s="2"/>
      <c r="H3" s="23" t="s">
        <v>3</v>
      </c>
    </row>
    <row r="4" spans="1:8" ht="23.25" customHeight="1" x14ac:dyDescent="0.2">
      <c r="H4" s="25" t="s">
        <v>5</v>
      </c>
    </row>
    <row r="5" spans="1:8" s="4" customFormat="1" ht="24.95" customHeight="1" x14ac:dyDescent="0.2">
      <c r="A5" s="32">
        <v>1</v>
      </c>
      <c r="B5" s="34" t="s">
        <v>145</v>
      </c>
      <c r="C5" s="27" t="s">
        <v>4</v>
      </c>
      <c r="D5" s="31"/>
      <c r="E5" s="35" t="str">
        <f>IF(D5=0,"",IF(D5=B5,"KNAP !","Onjuist!"))</f>
        <v/>
      </c>
      <c r="F5" s="4" t="str">
        <f t="shared" ref="F5:F25" si="0">IF(D5=0,"",IF(D5=B5,"1","0"))</f>
        <v/>
      </c>
      <c r="G5" s="4" t="str">
        <f t="shared" ref="G5:G25" si="1">IF(B5=0,"","1")</f>
        <v>1</v>
      </c>
      <c r="H5" s="30"/>
    </row>
    <row r="6" spans="1:8" s="4" customFormat="1" ht="24.95" customHeight="1" x14ac:dyDescent="0.2">
      <c r="A6" s="32">
        <v>2</v>
      </c>
      <c r="B6" s="34" t="s">
        <v>146</v>
      </c>
      <c r="C6" s="27" t="s">
        <v>4</v>
      </c>
      <c r="D6" s="31"/>
      <c r="E6" s="5" t="str">
        <f>IF(D6=0,"",IF(D6=B6,"OK! ","Onjuist!"))</f>
        <v/>
      </c>
      <c r="F6" s="4" t="str">
        <f t="shared" si="0"/>
        <v/>
      </c>
      <c r="G6" s="4" t="str">
        <f t="shared" si="1"/>
        <v>1</v>
      </c>
      <c r="H6" s="30"/>
    </row>
    <row r="7" spans="1:8" s="4" customFormat="1" ht="24.95" customHeight="1" x14ac:dyDescent="0.2">
      <c r="A7" s="32">
        <v>3</v>
      </c>
      <c r="B7" s="34" t="s">
        <v>147</v>
      </c>
      <c r="C7" s="27" t="s">
        <v>4</v>
      </c>
      <c r="D7" s="31"/>
      <c r="E7" s="6" t="str">
        <f>IF(D7=0,"",IF(D7=B7,"FIJN !","Onjuist!"))</f>
        <v/>
      </c>
      <c r="F7" s="4" t="str">
        <f t="shared" si="0"/>
        <v/>
      </c>
      <c r="G7" s="4" t="str">
        <f t="shared" si="1"/>
        <v>1</v>
      </c>
      <c r="H7" s="30"/>
    </row>
    <row r="8" spans="1:8" s="4" customFormat="1" ht="24.95" customHeight="1" x14ac:dyDescent="0.2">
      <c r="A8" s="32">
        <v>4</v>
      </c>
      <c r="B8" s="34" t="s">
        <v>148</v>
      </c>
      <c r="C8" s="27" t="s">
        <v>4</v>
      </c>
      <c r="D8" s="31"/>
      <c r="E8" s="7" t="str">
        <f>IF(D8=0,"",IF(D8=B8,"TOF !","Onjuist!"))</f>
        <v/>
      </c>
      <c r="F8" s="4" t="str">
        <f t="shared" si="0"/>
        <v/>
      </c>
      <c r="G8" s="4" t="str">
        <f t="shared" si="1"/>
        <v>1</v>
      </c>
      <c r="H8" s="30"/>
    </row>
    <row r="9" spans="1:8" s="4" customFormat="1" ht="24.95" customHeight="1" x14ac:dyDescent="0.2">
      <c r="A9" s="32">
        <v>5</v>
      </c>
      <c r="B9" s="34" t="s">
        <v>149</v>
      </c>
      <c r="C9" s="27" t="s">
        <v>4</v>
      </c>
      <c r="D9" s="31"/>
      <c r="E9" s="8" t="str">
        <f>IF(D9=0,"",IF(D9=B9,"FORMIDABEL !","Onjuist!"))</f>
        <v/>
      </c>
      <c r="F9" s="4" t="str">
        <f t="shared" si="0"/>
        <v/>
      </c>
      <c r="G9" s="4" t="str">
        <f t="shared" si="1"/>
        <v>1</v>
      </c>
      <c r="H9" s="30"/>
    </row>
    <row r="10" spans="1:8" s="4" customFormat="1" ht="24.95" customHeight="1" x14ac:dyDescent="0.2">
      <c r="A10" s="32">
        <v>6</v>
      </c>
      <c r="B10" s="34" t="s">
        <v>150</v>
      </c>
      <c r="C10" s="27" t="s">
        <v>4</v>
      </c>
      <c r="D10" s="31"/>
      <c r="E10" s="9" t="str">
        <f>IF(D10=0,"",IF(D10=B10,"GOED ZO !","Onjuist!"))</f>
        <v/>
      </c>
      <c r="F10" s="4" t="str">
        <f t="shared" si="0"/>
        <v/>
      </c>
      <c r="G10" s="4" t="str">
        <f t="shared" si="1"/>
        <v>1</v>
      </c>
      <c r="H10" s="30"/>
    </row>
    <row r="11" spans="1:8" s="4" customFormat="1" ht="24.95" customHeight="1" x14ac:dyDescent="0.2">
      <c r="A11" s="32">
        <v>7</v>
      </c>
      <c r="B11" s="34" t="s">
        <v>151</v>
      </c>
      <c r="C11" s="27" t="s">
        <v>4</v>
      </c>
      <c r="D11" s="31"/>
      <c r="E11" s="10" t="str">
        <f>IF(D11=0,"",IF(D11=B11,"JUIST !","Onjuist!"))</f>
        <v/>
      </c>
      <c r="F11" s="4" t="str">
        <f t="shared" si="0"/>
        <v/>
      </c>
      <c r="G11" s="4" t="str">
        <f t="shared" si="1"/>
        <v>1</v>
      </c>
      <c r="H11" s="30"/>
    </row>
    <row r="12" spans="1:8" s="4" customFormat="1" ht="24.95" customHeight="1" x14ac:dyDescent="0.2">
      <c r="A12" s="32">
        <v>8</v>
      </c>
      <c r="B12" s="34" t="s">
        <v>152</v>
      </c>
      <c r="C12" s="27" t="s">
        <v>4</v>
      </c>
      <c r="D12" s="31"/>
      <c r="E12" s="11" t="str">
        <f>IF(D12=0,"",IF(D12=B12,"FANTASTISCH !","Onjuist!"))</f>
        <v/>
      </c>
      <c r="F12" s="4" t="str">
        <f t="shared" si="0"/>
        <v/>
      </c>
      <c r="G12" s="4" t="str">
        <f t="shared" si="1"/>
        <v>1</v>
      </c>
      <c r="H12" s="30"/>
    </row>
    <row r="13" spans="1:8" s="4" customFormat="1" ht="24.95" customHeight="1" x14ac:dyDescent="0.2">
      <c r="A13" s="32">
        <v>9</v>
      </c>
      <c r="B13" s="34" t="s">
        <v>153</v>
      </c>
      <c r="C13" s="27" t="s">
        <v>4</v>
      </c>
      <c r="D13" s="31"/>
      <c r="E13" s="12" t="str">
        <f>IF(D13=0,"",IF(D13=B13,"OOK JUIST !","Onjuist!"))</f>
        <v/>
      </c>
      <c r="F13" s="4" t="str">
        <f t="shared" si="0"/>
        <v/>
      </c>
      <c r="G13" s="4" t="str">
        <f t="shared" si="1"/>
        <v>1</v>
      </c>
      <c r="H13" s="30"/>
    </row>
    <row r="14" spans="1:8" s="4" customFormat="1" ht="24.75" customHeight="1" x14ac:dyDescent="0.2">
      <c r="A14" s="32">
        <v>10</v>
      </c>
      <c r="B14" s="34" t="s">
        <v>154</v>
      </c>
      <c r="C14" s="27" t="s">
        <v>4</v>
      </c>
      <c r="D14" s="31"/>
      <c r="E14" s="6" t="str">
        <f>IF(D14=0,"",IF(D14=B14,"WEEROM GOED !","Onjuist!"))</f>
        <v/>
      </c>
      <c r="F14" s="4" t="str">
        <f t="shared" si="0"/>
        <v/>
      </c>
      <c r="G14" s="4" t="str">
        <f t="shared" si="1"/>
        <v>1</v>
      </c>
      <c r="H14" s="30"/>
    </row>
    <row r="15" spans="1:8" s="4" customFormat="1" ht="24.95" customHeight="1" x14ac:dyDescent="0.2">
      <c r="A15" s="32">
        <v>11</v>
      </c>
      <c r="B15" s="34" t="s">
        <v>155</v>
      </c>
      <c r="C15" s="27" t="s">
        <v>4</v>
      </c>
      <c r="D15" s="31"/>
      <c r="E15" s="13" t="str">
        <f>IF(D15=0,"",IF(D15=B15,"CORRECT !","Onjuist!"))</f>
        <v/>
      </c>
      <c r="F15" s="4" t="str">
        <f t="shared" si="0"/>
        <v/>
      </c>
      <c r="G15" s="4" t="str">
        <f t="shared" si="1"/>
        <v>1</v>
      </c>
      <c r="H15" s="30"/>
    </row>
    <row r="16" spans="1:8" s="4" customFormat="1" ht="24.95" customHeight="1" x14ac:dyDescent="0.2">
      <c r="A16" s="32">
        <v>12</v>
      </c>
      <c r="B16" s="34" t="s">
        <v>157</v>
      </c>
      <c r="C16" s="27" t="s">
        <v>4</v>
      </c>
      <c r="D16" s="31"/>
      <c r="E16" s="14" t="str">
        <f>IF(D16=0,"",IF(D16=B16,"ZONDER FOUT !","Onjuist!"))</f>
        <v/>
      </c>
      <c r="F16" s="4" t="str">
        <f t="shared" si="0"/>
        <v/>
      </c>
      <c r="G16" s="4" t="str">
        <f t="shared" si="1"/>
        <v>1</v>
      </c>
      <c r="H16" s="30"/>
    </row>
    <row r="17" spans="1:8" s="4" customFormat="1" ht="24.95" customHeight="1" x14ac:dyDescent="0.2">
      <c r="A17" s="32">
        <v>13</v>
      </c>
      <c r="B17" s="34" t="s">
        <v>156</v>
      </c>
      <c r="C17" s="27" t="s">
        <v>4</v>
      </c>
      <c r="D17" s="31"/>
      <c r="E17" s="15" t="str">
        <f>IF(D17=0,"",IF(D17=B17,"FLINK !","Onjuist!"))</f>
        <v/>
      </c>
      <c r="F17" s="4" t="str">
        <f t="shared" si="0"/>
        <v/>
      </c>
      <c r="G17" s="4" t="str">
        <f t="shared" si="1"/>
        <v>1</v>
      </c>
      <c r="H17" s="30"/>
    </row>
    <row r="18" spans="1:8" s="4" customFormat="1" ht="24.95" customHeight="1" x14ac:dyDescent="0.2">
      <c r="A18" s="32">
        <v>14</v>
      </c>
      <c r="B18" s="34" t="s">
        <v>158</v>
      </c>
      <c r="C18" s="27" t="s">
        <v>4</v>
      </c>
      <c r="D18" s="31"/>
      <c r="E18" s="16" t="str">
        <f>IF(D18=0,"",IF(D18=B18,"FOUTLOOS !","Onjuist!"))</f>
        <v/>
      </c>
      <c r="F18" s="4" t="str">
        <f t="shared" si="0"/>
        <v/>
      </c>
      <c r="G18" s="4" t="str">
        <f t="shared" si="1"/>
        <v>1</v>
      </c>
      <c r="H18" s="30"/>
    </row>
    <row r="19" spans="1:8" s="4" customFormat="1" ht="24.95" customHeight="1" x14ac:dyDescent="0.2">
      <c r="A19" s="32">
        <v>15</v>
      </c>
      <c r="B19" s="34" t="s">
        <v>159</v>
      </c>
      <c r="C19" s="27" t="s">
        <v>4</v>
      </c>
      <c r="D19" s="31"/>
      <c r="E19" s="17" t="str">
        <f>IF(D19=0,"",IF(D19=B19,"BRAVO !","Onjuist!"))</f>
        <v/>
      </c>
      <c r="F19" s="4" t="str">
        <f t="shared" si="0"/>
        <v/>
      </c>
      <c r="G19" s="4" t="str">
        <f t="shared" si="1"/>
        <v>1</v>
      </c>
      <c r="H19" s="30"/>
    </row>
    <row r="20" spans="1:8" s="4" customFormat="1" ht="24.95" customHeight="1" x14ac:dyDescent="0.2">
      <c r="A20" s="32">
        <v>16</v>
      </c>
      <c r="B20" s="34" t="s">
        <v>160</v>
      </c>
      <c r="C20" s="27" t="s">
        <v>4</v>
      </c>
      <c r="D20" s="31"/>
      <c r="E20" s="18" t="str">
        <f>IF(D20=0,"",IF(D20=B20,"WAW !","Onjuist!"))</f>
        <v/>
      </c>
      <c r="F20" s="4" t="str">
        <f t="shared" si="0"/>
        <v/>
      </c>
      <c r="G20" s="4" t="str">
        <f t="shared" si="1"/>
        <v>1</v>
      </c>
      <c r="H20" s="30"/>
    </row>
    <row r="21" spans="1:8" s="4" customFormat="1" ht="24.95" customHeight="1" x14ac:dyDescent="0.2">
      <c r="A21" s="32">
        <v>17</v>
      </c>
      <c r="B21" s="34" t="s">
        <v>161</v>
      </c>
      <c r="C21" s="27" t="s">
        <v>4</v>
      </c>
      <c r="D21" s="31"/>
      <c r="E21" s="16" t="str">
        <f>IF(D21=0,"",IF(D21=B21,"FORMIDASTISCH !","Onjuist!"))</f>
        <v/>
      </c>
      <c r="F21" s="4" t="str">
        <f t="shared" si="0"/>
        <v/>
      </c>
      <c r="G21" s="4" t="str">
        <f t="shared" si="1"/>
        <v>1</v>
      </c>
      <c r="H21" s="30"/>
    </row>
    <row r="22" spans="1:8" s="4" customFormat="1" ht="24.95" customHeight="1" x14ac:dyDescent="0.2">
      <c r="A22" s="32">
        <v>18</v>
      </c>
      <c r="B22" s="34" t="s">
        <v>162</v>
      </c>
      <c r="C22" s="27" t="s">
        <v>4</v>
      </c>
      <c r="D22" s="31"/>
      <c r="E22" s="20" t="str">
        <f>IF(D22=0,"",IF(D22=B22,"REUZE !","Onjuist!"))</f>
        <v/>
      </c>
      <c r="F22" s="4" t="str">
        <f t="shared" si="0"/>
        <v/>
      </c>
      <c r="G22" s="4" t="str">
        <f t="shared" si="1"/>
        <v>1</v>
      </c>
      <c r="H22" s="30"/>
    </row>
    <row r="23" spans="1:8" s="4" customFormat="1" ht="24.95" customHeight="1" x14ac:dyDescent="0.2">
      <c r="A23" s="32">
        <v>19</v>
      </c>
      <c r="B23" s="34" t="s">
        <v>163</v>
      </c>
      <c r="C23" s="27" t="s">
        <v>4</v>
      </c>
      <c r="D23" s="31"/>
      <c r="E23" s="19" t="str">
        <f>IF(D23=0,"",IF(D23=B23,"PERFECT !","Onjuist!"))</f>
        <v/>
      </c>
      <c r="F23" s="4" t="str">
        <f t="shared" si="0"/>
        <v/>
      </c>
      <c r="G23" s="4" t="str">
        <f t="shared" si="1"/>
        <v>1</v>
      </c>
      <c r="H23" s="30"/>
    </row>
    <row r="24" spans="1:8" s="4" customFormat="1" ht="24.95" customHeight="1" x14ac:dyDescent="0.2">
      <c r="A24" s="32">
        <v>20</v>
      </c>
      <c r="B24" s="34" t="s">
        <v>31</v>
      </c>
      <c r="C24" s="27" t="s">
        <v>4</v>
      </c>
      <c r="D24" s="31"/>
      <c r="E24" s="21" t="str">
        <f>IF(D24=0,"",IF(D24=B24,"KEI GOED !","Onjuist!"))</f>
        <v/>
      </c>
      <c r="F24" s="4" t="str">
        <f t="shared" si="0"/>
        <v/>
      </c>
      <c r="G24" s="4" t="str">
        <f t="shared" si="1"/>
        <v>1</v>
      </c>
      <c r="H24" s="30"/>
    </row>
    <row r="25" spans="1:8" s="4" customFormat="1" ht="24.95" customHeight="1" x14ac:dyDescent="0.2">
      <c r="A25" s="3"/>
      <c r="B25" s="3"/>
      <c r="C25" s="3"/>
      <c r="D25" s="3"/>
      <c r="E25" s="3"/>
      <c r="F25" s="4" t="str">
        <f t="shared" si="0"/>
        <v/>
      </c>
      <c r="G25" s="4" t="str">
        <f t="shared" si="1"/>
        <v/>
      </c>
    </row>
    <row r="26" spans="1:8" s="4" customFormat="1" ht="24.95" customHeight="1" x14ac:dyDescent="0.2">
      <c r="A26" s="24" t="s">
        <v>1</v>
      </c>
      <c r="B26" s="3"/>
      <c r="C26" s="3"/>
      <c r="D26" s="3"/>
      <c r="E26" s="3"/>
    </row>
    <row r="27" spans="1:8" s="4" customFormat="1" ht="24.95" customHeight="1" x14ac:dyDescent="0.2">
      <c r="A27" s="3"/>
      <c r="B27" s="28" t="str">
        <f>IF(COUNTIF(F5:F24,"1")=0,"",COUNTIF(F5:F24,"1"))</f>
        <v/>
      </c>
      <c r="C27" s="26" t="s">
        <v>2</v>
      </c>
      <c r="D27" s="29" t="str">
        <f>IF(COUNTIF(F5:F24,"1")=0,"",COUNTIF(G5:G24,"1"))</f>
        <v/>
      </c>
      <c r="E27" s="3"/>
    </row>
  </sheetData>
  <sheetProtection password="DDA1" sheet="1" objects="1" scenarios="1" selectLockedCells="1"/>
  <phoneticPr fontId="0" type="noConversion"/>
  <conditionalFormatting sqref="E5:E24">
    <cfRule type="cellIs" dxfId="15" priority="1" stopIfTrue="1" operator="equal">
      <formula>"Onjuist!"</formula>
    </cfRule>
  </conditionalFormatting>
  <pageMargins left="0.59055118110236227" right="0.59055118110236227" top="0.74803149606299213" bottom="0.98425196850393704" header="0.51181102362204722" footer="0.51181102362204722"/>
  <pageSetup paperSize="9" orientation="portrait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1" workbookViewId="0">
      <selection activeCell="D24" sqref="D24"/>
    </sheetView>
  </sheetViews>
  <sheetFormatPr defaultRowHeight="12.75" x14ac:dyDescent="0.2"/>
  <cols>
    <col min="1" max="1" width="2.85546875" customWidth="1"/>
    <col min="2" max="2" width="20.7109375" customWidth="1"/>
    <col min="3" max="3" width="3.140625" customWidth="1"/>
    <col min="4" max="4" width="20.7109375" customWidth="1"/>
    <col min="5" max="5" width="20.5703125" customWidth="1"/>
    <col min="6" max="6" width="4" hidden="1" customWidth="1"/>
    <col min="7" max="7" width="4.140625" hidden="1" customWidth="1"/>
    <col min="8" max="8" width="23.85546875" customWidth="1"/>
  </cols>
  <sheetData>
    <row r="1" spans="1:8" ht="28.5" customHeight="1" x14ac:dyDescent="0.2">
      <c r="E1" s="33" t="s">
        <v>7</v>
      </c>
      <c r="H1" s="30"/>
    </row>
    <row r="2" spans="1:8" ht="39.75" customHeight="1" x14ac:dyDescent="0.2">
      <c r="A2" s="1" t="s">
        <v>13</v>
      </c>
      <c r="B2" s="1"/>
      <c r="C2" s="1"/>
    </row>
    <row r="3" spans="1:8" ht="32.25" customHeight="1" x14ac:dyDescent="0.25">
      <c r="A3" s="2" t="s">
        <v>0</v>
      </c>
      <c r="B3" s="2"/>
      <c r="C3" s="2"/>
      <c r="H3" s="23" t="s">
        <v>3</v>
      </c>
    </row>
    <row r="4" spans="1:8" ht="23.25" customHeight="1" x14ac:dyDescent="0.2">
      <c r="H4" s="25" t="s">
        <v>5</v>
      </c>
    </row>
    <row r="5" spans="1:8" s="4" customFormat="1" ht="24.95" customHeight="1" x14ac:dyDescent="0.2">
      <c r="A5" s="32">
        <v>1</v>
      </c>
      <c r="B5" s="34" t="s">
        <v>164</v>
      </c>
      <c r="C5" s="27" t="s">
        <v>4</v>
      </c>
      <c r="D5" s="31"/>
      <c r="E5" s="35" t="str">
        <f>IF(D5=0,"",IF(D5=B5,"KNAP !","Onjuist!"))</f>
        <v/>
      </c>
      <c r="F5" s="4" t="str">
        <f>IF(D5=0,"",IF(D5=B5,"1","0"))</f>
        <v/>
      </c>
      <c r="G5" s="4" t="str">
        <f>IF(B5=0,"","1")</f>
        <v>1</v>
      </c>
      <c r="H5" s="30"/>
    </row>
    <row r="6" spans="1:8" s="4" customFormat="1" ht="24.95" customHeight="1" x14ac:dyDescent="0.2">
      <c r="A6" s="32">
        <v>2</v>
      </c>
      <c r="B6" s="34" t="s">
        <v>32</v>
      </c>
      <c r="C6" s="27" t="s">
        <v>4</v>
      </c>
      <c r="D6" s="31"/>
      <c r="E6" s="5" t="str">
        <f>IF(D6=0,"",IF(D6=B6,"OK! ","Onjuist!"))</f>
        <v/>
      </c>
      <c r="F6" s="4" t="str">
        <f>IF(D6=0,"",IF(D6=B6,"1","0"))</f>
        <v/>
      </c>
      <c r="G6" s="4" t="str">
        <f>IF(B6=0,"","1")</f>
        <v>1</v>
      </c>
      <c r="H6" s="30"/>
    </row>
    <row r="7" spans="1:8" s="4" customFormat="1" ht="24.95" customHeight="1" x14ac:dyDescent="0.2">
      <c r="A7" s="32">
        <v>3</v>
      </c>
      <c r="B7" s="34" t="s">
        <v>165</v>
      </c>
      <c r="C7" s="27" t="s">
        <v>4</v>
      </c>
      <c r="D7" s="31"/>
      <c r="E7" s="6" t="str">
        <f>IF(D7=0,"",IF(D7=B7,"FIJN !","Onjuist!"))</f>
        <v/>
      </c>
      <c r="F7" s="4" t="str">
        <f>IF(D7=0,"",IF(D7=B7,"1","0"))</f>
        <v/>
      </c>
      <c r="G7" s="4" t="str">
        <f>IF(B7=0,"","1")</f>
        <v>1</v>
      </c>
      <c r="H7" s="30"/>
    </row>
    <row r="8" spans="1:8" s="4" customFormat="1" ht="24.95" customHeight="1" x14ac:dyDescent="0.2">
      <c r="A8" s="32">
        <v>4</v>
      </c>
      <c r="B8" s="34" t="s">
        <v>166</v>
      </c>
      <c r="C8" s="27" t="s">
        <v>4</v>
      </c>
      <c r="D8" s="31"/>
      <c r="E8" s="7" t="str">
        <f>IF(D8=0,"",IF(D8=B8,"TOF !","Onjuist!"))</f>
        <v/>
      </c>
      <c r="F8" s="4" t="str">
        <f>IF(D8=0,"",IF(D8=B8,"1","0"))</f>
        <v/>
      </c>
      <c r="G8" s="4" t="str">
        <f>IF(B8=0,"","1")</f>
        <v>1</v>
      </c>
      <c r="H8" s="30"/>
    </row>
    <row r="9" spans="1:8" s="4" customFormat="1" ht="24.95" customHeight="1" x14ac:dyDescent="0.2">
      <c r="A9" s="32">
        <v>5</v>
      </c>
      <c r="B9" s="34" t="s">
        <v>167</v>
      </c>
      <c r="C9" s="27" t="s">
        <v>4</v>
      </c>
      <c r="D9" s="31"/>
      <c r="E9" s="8" t="str">
        <f>IF(D9=0,"",IF(D9=B9,"FORMIDABEL !","Onjuist!"))</f>
        <v/>
      </c>
      <c r="F9" s="4" t="str">
        <f t="shared" ref="F9:F23" si="0">IF(D9=0,"",IF(D9=B10,"1","0"))</f>
        <v/>
      </c>
      <c r="G9" s="4" t="str">
        <f t="shared" ref="G9:G23" si="1">IF(B10=0,"","1")</f>
        <v>1</v>
      </c>
      <c r="H9" s="30"/>
    </row>
    <row r="10" spans="1:8" s="4" customFormat="1" ht="24.95" customHeight="1" x14ac:dyDescent="0.2">
      <c r="A10" s="32">
        <v>6</v>
      </c>
      <c r="B10" s="34" t="s">
        <v>168</v>
      </c>
      <c r="C10" s="27" t="s">
        <v>4</v>
      </c>
      <c r="D10" s="31"/>
      <c r="E10" s="9" t="str">
        <f>IF(D10=0,"",IF(D10=B10,"GOED ZO !","Onjuist!"))</f>
        <v/>
      </c>
      <c r="F10" s="4" t="str">
        <f t="shared" si="0"/>
        <v/>
      </c>
      <c r="G10" s="4" t="str">
        <f t="shared" si="1"/>
        <v>1</v>
      </c>
      <c r="H10" s="30"/>
    </row>
    <row r="11" spans="1:8" s="4" customFormat="1" ht="24.95" customHeight="1" x14ac:dyDescent="0.2">
      <c r="A11" s="32">
        <v>7</v>
      </c>
      <c r="B11" s="34" t="s">
        <v>169</v>
      </c>
      <c r="C11" s="27" t="s">
        <v>4</v>
      </c>
      <c r="D11" s="31"/>
      <c r="E11" s="10" t="str">
        <f>IF(D11=0,"",IF(D11=B11,"JUIST !","Onjuist!"))</f>
        <v/>
      </c>
      <c r="F11" s="4" t="str">
        <f t="shared" si="0"/>
        <v/>
      </c>
      <c r="G11" s="4" t="str">
        <f t="shared" si="1"/>
        <v>1</v>
      </c>
      <c r="H11" s="30"/>
    </row>
    <row r="12" spans="1:8" s="4" customFormat="1" ht="24.95" customHeight="1" x14ac:dyDescent="0.2">
      <c r="A12" s="32">
        <v>8</v>
      </c>
      <c r="B12" s="34" t="s">
        <v>170</v>
      </c>
      <c r="C12" s="27" t="s">
        <v>4</v>
      </c>
      <c r="D12" s="31"/>
      <c r="E12" s="11" t="str">
        <f>IF(D12=0,"",IF(D12=B12,"FANTASTISCH !","Onjuist!"))</f>
        <v/>
      </c>
      <c r="F12" s="4" t="str">
        <f t="shared" si="0"/>
        <v/>
      </c>
      <c r="G12" s="4" t="str">
        <f t="shared" si="1"/>
        <v>1</v>
      </c>
      <c r="H12" s="30"/>
    </row>
    <row r="13" spans="1:8" s="4" customFormat="1" ht="24.95" customHeight="1" x14ac:dyDescent="0.2">
      <c r="A13" s="32">
        <v>9</v>
      </c>
      <c r="B13" s="34" t="s">
        <v>171</v>
      </c>
      <c r="C13" s="27" t="s">
        <v>4</v>
      </c>
      <c r="D13" s="31"/>
      <c r="E13" s="12" t="str">
        <f>IF(D13=0,"",IF(D13=B13,"OOK JUIST !","Onjuist!"))</f>
        <v/>
      </c>
      <c r="F13" s="4" t="str">
        <f t="shared" si="0"/>
        <v/>
      </c>
      <c r="G13" s="4" t="str">
        <f t="shared" si="1"/>
        <v>1</v>
      </c>
      <c r="H13" s="30"/>
    </row>
    <row r="14" spans="1:8" s="4" customFormat="1" ht="24.75" customHeight="1" x14ac:dyDescent="0.2">
      <c r="A14" s="32">
        <v>10</v>
      </c>
      <c r="B14" s="34" t="s">
        <v>172</v>
      </c>
      <c r="C14" s="27" t="s">
        <v>4</v>
      </c>
      <c r="D14" s="31"/>
      <c r="E14" s="6" t="str">
        <f>IF(D14=0,"",IF(D14=B14,"WEEROM GOED !","Onjuist!"))</f>
        <v/>
      </c>
      <c r="F14" s="4" t="str">
        <f t="shared" si="0"/>
        <v/>
      </c>
      <c r="G14" s="4" t="str">
        <f t="shared" si="1"/>
        <v>1</v>
      </c>
      <c r="H14" s="30"/>
    </row>
    <row r="15" spans="1:8" s="4" customFormat="1" ht="24.95" customHeight="1" x14ac:dyDescent="0.2">
      <c r="A15" s="32">
        <v>11</v>
      </c>
      <c r="B15" s="34" t="s">
        <v>173</v>
      </c>
      <c r="C15" s="27" t="s">
        <v>4</v>
      </c>
      <c r="D15" s="31"/>
      <c r="E15" s="13" t="str">
        <f>IF(D15=0,"",IF(D15=B15,"CORRECT !","Onjuist!"))</f>
        <v/>
      </c>
      <c r="F15" s="4" t="str">
        <f t="shared" si="0"/>
        <v/>
      </c>
      <c r="G15" s="4" t="str">
        <f t="shared" si="1"/>
        <v>1</v>
      </c>
      <c r="H15" s="30"/>
    </row>
    <row r="16" spans="1:8" s="4" customFormat="1" ht="24.95" customHeight="1" x14ac:dyDescent="0.2">
      <c r="A16" s="32">
        <v>12</v>
      </c>
      <c r="B16" s="34" t="s">
        <v>174</v>
      </c>
      <c r="C16" s="27" t="s">
        <v>4</v>
      </c>
      <c r="D16" s="31"/>
      <c r="E16" s="14" t="str">
        <f>IF(D16=0,"",IF(D16=B16,"ZONDER FOUT !","Onjuist!"))</f>
        <v/>
      </c>
      <c r="F16" s="4" t="str">
        <f t="shared" si="0"/>
        <v/>
      </c>
      <c r="G16" s="4" t="str">
        <f t="shared" si="1"/>
        <v>1</v>
      </c>
      <c r="H16" s="30"/>
    </row>
    <row r="17" spans="1:8" s="4" customFormat="1" ht="24.95" customHeight="1" x14ac:dyDescent="0.2">
      <c r="A17" s="32">
        <v>13</v>
      </c>
      <c r="B17" s="34" t="s">
        <v>175</v>
      </c>
      <c r="C17" s="27" t="s">
        <v>4</v>
      </c>
      <c r="D17" s="31"/>
      <c r="E17" s="15" t="str">
        <f>IF(D17=0,"",IF(D17=B17,"FLINK !","Onjuist!"))</f>
        <v/>
      </c>
      <c r="F17" s="4" t="str">
        <f t="shared" si="0"/>
        <v/>
      </c>
      <c r="G17" s="4" t="str">
        <f t="shared" si="1"/>
        <v>1</v>
      </c>
      <c r="H17" s="30"/>
    </row>
    <row r="18" spans="1:8" s="4" customFormat="1" ht="24.95" customHeight="1" x14ac:dyDescent="0.2">
      <c r="A18" s="32">
        <v>14</v>
      </c>
      <c r="B18" s="34" t="s">
        <v>176</v>
      </c>
      <c r="C18" s="27" t="s">
        <v>4</v>
      </c>
      <c r="D18" s="31"/>
      <c r="E18" s="16" t="str">
        <f>IF(D18=0,"",IF(D18=B18,"FOUTLOOS !","Onjuist!"))</f>
        <v/>
      </c>
      <c r="F18" s="4" t="str">
        <f t="shared" si="0"/>
        <v/>
      </c>
      <c r="G18" s="4" t="str">
        <f t="shared" si="1"/>
        <v>1</v>
      </c>
      <c r="H18" s="30"/>
    </row>
    <row r="19" spans="1:8" s="4" customFormat="1" ht="24.95" customHeight="1" x14ac:dyDescent="0.2">
      <c r="A19" s="32">
        <v>15</v>
      </c>
      <c r="B19" s="34" t="s">
        <v>177</v>
      </c>
      <c r="C19" s="27" t="s">
        <v>4</v>
      </c>
      <c r="D19" s="31"/>
      <c r="E19" s="17" t="str">
        <f>IF(D19=0,"",IF(D19=B19,"BRAVO !","Onjuist!"))</f>
        <v/>
      </c>
      <c r="F19" s="4" t="str">
        <f t="shared" si="0"/>
        <v/>
      </c>
      <c r="G19" s="4" t="str">
        <f t="shared" si="1"/>
        <v>1</v>
      </c>
      <c r="H19" s="30"/>
    </row>
    <row r="20" spans="1:8" s="4" customFormat="1" ht="24.95" customHeight="1" x14ac:dyDescent="0.2">
      <c r="A20" s="32">
        <v>16</v>
      </c>
      <c r="B20" s="34" t="s">
        <v>178</v>
      </c>
      <c r="C20" s="27" t="s">
        <v>4</v>
      </c>
      <c r="D20" s="31"/>
      <c r="E20" s="18" t="str">
        <f>IF(D20=0,"",IF(D20=B20,"WAW !","Onjuist!"))</f>
        <v/>
      </c>
      <c r="F20" s="4" t="str">
        <f t="shared" si="0"/>
        <v/>
      </c>
      <c r="G20" s="4" t="str">
        <f t="shared" si="1"/>
        <v>1</v>
      </c>
      <c r="H20" s="30"/>
    </row>
    <row r="21" spans="1:8" s="4" customFormat="1" ht="24.95" customHeight="1" x14ac:dyDescent="0.2">
      <c r="A21" s="32">
        <v>17</v>
      </c>
      <c r="B21" s="34" t="s">
        <v>179</v>
      </c>
      <c r="C21" s="27" t="s">
        <v>4</v>
      </c>
      <c r="D21" s="31"/>
      <c r="E21" s="16" t="str">
        <f>IF(D21=0,"",IF(D21=B21,"FORMIDASTISCH !","Onjuist!"))</f>
        <v/>
      </c>
      <c r="F21" s="4" t="str">
        <f t="shared" si="0"/>
        <v/>
      </c>
      <c r="G21" s="4" t="str">
        <f t="shared" si="1"/>
        <v>1</v>
      </c>
      <c r="H21" s="30"/>
    </row>
    <row r="22" spans="1:8" s="4" customFormat="1" ht="24.95" customHeight="1" x14ac:dyDescent="0.2">
      <c r="A22" s="32">
        <v>18</v>
      </c>
      <c r="B22" s="34" t="s">
        <v>180</v>
      </c>
      <c r="C22" s="27" t="s">
        <v>4</v>
      </c>
      <c r="D22" s="31"/>
      <c r="E22" s="20" t="str">
        <f>IF(D22=0,"",IF(D22=B22,"REUZE !","Onjuist!"))</f>
        <v/>
      </c>
      <c r="F22" s="4" t="str">
        <f t="shared" si="0"/>
        <v/>
      </c>
      <c r="G22" s="4" t="str">
        <f t="shared" si="1"/>
        <v>1</v>
      </c>
      <c r="H22" s="30"/>
    </row>
    <row r="23" spans="1:8" s="4" customFormat="1" ht="24.95" customHeight="1" x14ac:dyDescent="0.2">
      <c r="A23" s="32">
        <v>19</v>
      </c>
      <c r="B23" s="34" t="s">
        <v>51</v>
      </c>
      <c r="C23" s="27" t="s">
        <v>4</v>
      </c>
      <c r="D23" s="31"/>
      <c r="E23" s="19" t="str">
        <f>IF(D23=0,"",IF(D23=B23,"PERFECT !","Onjuist!"))</f>
        <v/>
      </c>
      <c r="F23" s="4" t="str">
        <f t="shared" si="0"/>
        <v/>
      </c>
      <c r="G23" s="4" t="str">
        <f t="shared" si="1"/>
        <v>1</v>
      </c>
      <c r="H23" s="30"/>
    </row>
    <row r="24" spans="1:8" s="4" customFormat="1" ht="24.95" customHeight="1" x14ac:dyDescent="0.2">
      <c r="A24" s="32">
        <v>20</v>
      </c>
      <c r="B24" s="34" t="s">
        <v>181</v>
      </c>
      <c r="C24" s="27" t="s">
        <v>4</v>
      </c>
      <c r="D24" s="31"/>
      <c r="E24" s="21" t="str">
        <f>IF(D24=0,"",IF(D24=B24,"KEI GOED !","Onjuist!"))</f>
        <v/>
      </c>
      <c r="F24" s="4" t="str">
        <f>IF(D24=0,"",IF(D24=#REF!,"1","0"))</f>
        <v/>
      </c>
      <c r="G24" s="4" t="e">
        <f>IF(#REF!=0,"","1")</f>
        <v>#REF!</v>
      </c>
      <c r="H24" s="30"/>
    </row>
    <row r="25" spans="1:8" s="4" customFormat="1" ht="24.95" customHeight="1" x14ac:dyDescent="0.2">
      <c r="A25" s="3"/>
      <c r="B25" s="3"/>
      <c r="C25" s="3"/>
      <c r="D25" s="3"/>
      <c r="E25" s="3"/>
      <c r="F25" s="4" t="str">
        <f>IF(D25=0,"",IF(D25=B25,"1","0"))</f>
        <v/>
      </c>
      <c r="G25" s="4" t="str">
        <f>IF(B25=0,"","1")</f>
        <v/>
      </c>
    </row>
    <row r="26" spans="1:8" s="4" customFormat="1" ht="24.95" customHeight="1" x14ac:dyDescent="0.2">
      <c r="A26" s="24" t="s">
        <v>1</v>
      </c>
      <c r="B26" s="3"/>
      <c r="C26" s="3"/>
      <c r="D26" s="3"/>
      <c r="E26" s="3"/>
    </row>
    <row r="27" spans="1:8" s="4" customFormat="1" ht="24.95" customHeight="1" x14ac:dyDescent="0.2">
      <c r="A27" s="3"/>
      <c r="B27" s="28" t="str">
        <f>IF(COUNTIF(F5:F24,"1")=0,"",COUNTIF(F5:F24,"1"))</f>
        <v/>
      </c>
      <c r="C27" s="26" t="s">
        <v>2</v>
      </c>
      <c r="D27" s="29" t="str">
        <f>IF(COUNTIF(F5:F24,"1")=0,"",COUNTIF(G5:G24,"1"))</f>
        <v/>
      </c>
      <c r="E27" s="3"/>
    </row>
  </sheetData>
  <sheetProtection password="DDA1" sheet="1" objects="1" scenarios="1" selectLockedCells="1"/>
  <phoneticPr fontId="0" type="noConversion"/>
  <conditionalFormatting sqref="E5:E24">
    <cfRule type="cellIs" dxfId="14" priority="1" stopIfTrue="1" operator="equal">
      <formula>"Onjuist!"</formula>
    </cfRule>
  </conditionalFormatting>
  <pageMargins left="0.59055118110236227" right="0.59055118110236227" top="0.74803149606299213" bottom="0.98425196850393704" header="0.51181102362204722" footer="0.51181102362204722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0" workbookViewId="0">
      <selection activeCell="B16" sqref="B16"/>
    </sheetView>
  </sheetViews>
  <sheetFormatPr defaultRowHeight="12.75" x14ac:dyDescent="0.2"/>
  <cols>
    <col min="1" max="1" width="2.85546875" customWidth="1"/>
    <col min="2" max="2" width="20.7109375" customWidth="1"/>
    <col min="3" max="3" width="3.140625" customWidth="1"/>
    <col min="4" max="4" width="20.7109375" customWidth="1"/>
    <col min="5" max="5" width="20.5703125" customWidth="1"/>
    <col min="6" max="6" width="4" hidden="1" customWidth="1"/>
    <col min="7" max="7" width="4.140625" hidden="1" customWidth="1"/>
    <col min="8" max="8" width="23.85546875" customWidth="1"/>
  </cols>
  <sheetData>
    <row r="1" spans="1:8" ht="28.5" customHeight="1" x14ac:dyDescent="0.2">
      <c r="E1" s="33" t="s">
        <v>7</v>
      </c>
      <c r="H1" s="30"/>
    </row>
    <row r="2" spans="1:8" ht="39.75" customHeight="1" x14ac:dyDescent="0.25">
      <c r="A2" s="1" t="s">
        <v>14</v>
      </c>
      <c r="B2" s="1"/>
      <c r="C2" s="1"/>
      <c r="F2" t="s">
        <v>190</v>
      </c>
      <c r="G2" t="s">
        <v>190</v>
      </c>
      <c r="H2" s="41" t="s">
        <v>191</v>
      </c>
    </row>
    <row r="3" spans="1:8" ht="32.25" customHeight="1" x14ac:dyDescent="0.25">
      <c r="A3" s="2" t="s">
        <v>0</v>
      </c>
      <c r="B3" s="2"/>
      <c r="C3" s="2"/>
      <c r="H3" s="23" t="s">
        <v>3</v>
      </c>
    </row>
    <row r="4" spans="1:8" ht="23.25" customHeight="1" x14ac:dyDescent="0.2">
      <c r="H4" s="25" t="s">
        <v>5</v>
      </c>
    </row>
    <row r="5" spans="1:8" s="4" customFormat="1" ht="24.95" customHeight="1" x14ac:dyDescent="0.2">
      <c r="A5" s="32">
        <v>1</v>
      </c>
      <c r="B5" s="38" t="s">
        <v>441</v>
      </c>
      <c r="C5" s="27" t="s">
        <v>4</v>
      </c>
      <c r="D5" s="37"/>
      <c r="E5" s="35" t="str">
        <f>IF(D5=0,"",IF(D5=B5,"KNAP !","Onjuist!"))</f>
        <v/>
      </c>
      <c r="F5" s="4" t="str">
        <f t="shared" ref="F5:F25" si="0">IF(D5=0,"",IF(D5=B5,"1","0"))</f>
        <v/>
      </c>
      <c r="G5" s="4" t="str">
        <f t="shared" ref="G5:G25" si="1">IF(B5=0,"","1")</f>
        <v>1</v>
      </c>
      <c r="H5" s="30"/>
    </row>
    <row r="6" spans="1:8" s="4" customFormat="1" ht="24.95" customHeight="1" x14ac:dyDescent="0.2">
      <c r="A6" s="32">
        <v>2</v>
      </c>
      <c r="B6" s="34" t="s">
        <v>182</v>
      </c>
      <c r="C6" s="27" t="s">
        <v>4</v>
      </c>
      <c r="D6" s="31"/>
      <c r="E6" s="5" t="str">
        <f>IF(D6=0,"",IF(D6=B6,"OK! ","Onjuist!"))</f>
        <v/>
      </c>
      <c r="F6" s="4" t="str">
        <f t="shared" si="0"/>
        <v/>
      </c>
      <c r="G6" s="4" t="str">
        <f t="shared" si="1"/>
        <v>1</v>
      </c>
      <c r="H6" s="30"/>
    </row>
    <row r="7" spans="1:8" s="4" customFormat="1" ht="24.95" customHeight="1" x14ac:dyDescent="0.2">
      <c r="A7" s="32">
        <v>3</v>
      </c>
      <c r="B7" s="34" t="s">
        <v>183</v>
      </c>
      <c r="C7" s="27" t="s">
        <v>4</v>
      </c>
      <c r="D7" s="31"/>
      <c r="E7" s="6" t="str">
        <f>IF(D7=0,"",IF(D7=B7,"FIJN !","Onjuist!"))</f>
        <v/>
      </c>
      <c r="F7" s="4" t="str">
        <f t="shared" si="0"/>
        <v/>
      </c>
      <c r="G7" s="4" t="str">
        <f t="shared" si="1"/>
        <v>1</v>
      </c>
      <c r="H7" s="30"/>
    </row>
    <row r="8" spans="1:8" s="4" customFormat="1" ht="24.95" customHeight="1" x14ac:dyDescent="0.2">
      <c r="A8" s="32">
        <v>4</v>
      </c>
      <c r="B8" s="34" t="s">
        <v>30</v>
      </c>
      <c r="C8" s="27" t="s">
        <v>4</v>
      </c>
      <c r="D8" s="31"/>
      <c r="E8" s="7" t="str">
        <f>IF(D8=0,"",IF(D8=B8,"TOF !","Onjuist!"))</f>
        <v/>
      </c>
      <c r="F8" s="4" t="str">
        <f t="shared" si="0"/>
        <v/>
      </c>
      <c r="G8" s="4" t="str">
        <f t="shared" si="1"/>
        <v>1</v>
      </c>
      <c r="H8" s="30"/>
    </row>
    <row r="9" spans="1:8" s="4" customFormat="1" ht="24.95" customHeight="1" x14ac:dyDescent="0.2">
      <c r="A9" s="32">
        <v>5</v>
      </c>
      <c r="B9" s="34" t="s">
        <v>184</v>
      </c>
      <c r="C9" s="27" t="s">
        <v>4</v>
      </c>
      <c r="D9" s="31"/>
      <c r="E9" s="8" t="str">
        <f>IF(D9=0,"",IF(D9=B9,"FORMIDABEL !","Onjuist!"))</f>
        <v/>
      </c>
      <c r="F9" s="4" t="str">
        <f t="shared" si="0"/>
        <v/>
      </c>
      <c r="G9" s="4" t="str">
        <f t="shared" si="1"/>
        <v>1</v>
      </c>
      <c r="H9" s="30"/>
    </row>
    <row r="10" spans="1:8" s="4" customFormat="1" ht="24.95" customHeight="1" x14ac:dyDescent="0.2">
      <c r="A10" s="32">
        <v>6</v>
      </c>
      <c r="B10" s="40" t="s">
        <v>449</v>
      </c>
      <c r="C10" s="27" t="s">
        <v>4</v>
      </c>
      <c r="D10" s="31"/>
      <c r="E10" s="9" t="str">
        <f>IF(D10=0,"",IF(D10=B10,"GOED ZO !","Onjuist!"))</f>
        <v/>
      </c>
      <c r="F10" s="4" t="str">
        <f t="shared" si="0"/>
        <v/>
      </c>
      <c r="G10" s="4" t="str">
        <f t="shared" si="1"/>
        <v>1</v>
      </c>
      <c r="H10" s="30"/>
    </row>
    <row r="11" spans="1:8" s="4" customFormat="1" ht="24.95" customHeight="1" x14ac:dyDescent="0.2">
      <c r="A11" s="32">
        <v>7</v>
      </c>
      <c r="B11" s="34" t="s">
        <v>185</v>
      </c>
      <c r="C11" s="27" t="s">
        <v>4</v>
      </c>
      <c r="D11" s="31"/>
      <c r="E11" s="10" t="str">
        <f>IF(D11=0,"",IF(D11=B11,"JUIST !","Onjuist!"))</f>
        <v/>
      </c>
      <c r="F11" s="4" t="str">
        <f t="shared" si="0"/>
        <v/>
      </c>
      <c r="G11" s="4" t="str">
        <f t="shared" si="1"/>
        <v>1</v>
      </c>
      <c r="H11" s="30"/>
    </row>
    <row r="12" spans="1:8" s="4" customFormat="1" ht="24.95" customHeight="1" x14ac:dyDescent="0.2">
      <c r="A12" s="32">
        <v>8</v>
      </c>
      <c r="B12" s="40" t="s">
        <v>442</v>
      </c>
      <c r="C12" s="27" t="s">
        <v>4</v>
      </c>
      <c r="D12" s="31"/>
      <c r="E12" s="11" t="str">
        <f>IF(D12=0,"",IF(D12=B12,"FANTASTISCH !","Onjuist!"))</f>
        <v/>
      </c>
      <c r="F12" s="4" t="str">
        <f t="shared" si="0"/>
        <v/>
      </c>
      <c r="G12" s="4" t="str">
        <f t="shared" si="1"/>
        <v>1</v>
      </c>
      <c r="H12" s="30"/>
    </row>
    <row r="13" spans="1:8" s="4" customFormat="1" ht="24.95" customHeight="1" x14ac:dyDescent="0.2">
      <c r="A13" s="32">
        <v>9</v>
      </c>
      <c r="B13" s="40" t="s">
        <v>443</v>
      </c>
      <c r="C13" s="27" t="s">
        <v>4</v>
      </c>
      <c r="D13" s="31"/>
      <c r="E13" s="12" t="str">
        <f>IF(D13=0,"",IF(D13=B13,"OOK JUIST !","Onjuist!"))</f>
        <v/>
      </c>
      <c r="F13" s="4" t="str">
        <f t="shared" si="0"/>
        <v/>
      </c>
      <c r="G13" s="4" t="str">
        <f t="shared" si="1"/>
        <v>1</v>
      </c>
      <c r="H13" s="30"/>
    </row>
    <row r="14" spans="1:8" s="4" customFormat="1" ht="24.75" customHeight="1" x14ac:dyDescent="0.2">
      <c r="A14" s="32">
        <v>10</v>
      </c>
      <c r="B14" s="34" t="s">
        <v>36</v>
      </c>
      <c r="C14" s="27" t="s">
        <v>4</v>
      </c>
      <c r="D14" s="31"/>
      <c r="E14" s="6" t="str">
        <f>IF(D14=0,"",IF(D14=B14,"WEEROM GOED !","Onjuist!"))</f>
        <v/>
      </c>
      <c r="F14" s="4" t="str">
        <f t="shared" si="0"/>
        <v/>
      </c>
      <c r="G14" s="4" t="str">
        <f t="shared" si="1"/>
        <v>1</v>
      </c>
      <c r="H14" s="30"/>
    </row>
    <row r="15" spans="1:8" s="4" customFormat="1" ht="24.95" customHeight="1" x14ac:dyDescent="0.2">
      <c r="A15" s="32">
        <v>11</v>
      </c>
      <c r="B15" s="40" t="s">
        <v>450</v>
      </c>
      <c r="C15" s="27" t="s">
        <v>4</v>
      </c>
      <c r="D15" s="31"/>
      <c r="E15" s="13" t="str">
        <f>IF(D15=0,"",IF(D15=B15,"CORRECT !","Onjuist!"))</f>
        <v/>
      </c>
      <c r="F15" s="4" t="str">
        <f t="shared" si="0"/>
        <v/>
      </c>
      <c r="G15" s="4" t="str">
        <f t="shared" si="1"/>
        <v>1</v>
      </c>
      <c r="H15" s="30"/>
    </row>
    <row r="16" spans="1:8" s="4" customFormat="1" ht="24.95" customHeight="1" x14ac:dyDescent="0.2">
      <c r="A16" s="32">
        <v>12</v>
      </c>
      <c r="B16" s="34" t="s">
        <v>186</v>
      </c>
      <c r="C16" s="27" t="s">
        <v>4</v>
      </c>
      <c r="D16" s="31"/>
      <c r="E16" s="14" t="str">
        <f>IF(D16=0,"",IF(D16=B16,"ZONDER FOUT !","Onjuist!"))</f>
        <v/>
      </c>
      <c r="F16" s="4" t="str">
        <f t="shared" si="0"/>
        <v/>
      </c>
      <c r="G16" s="4" t="str">
        <f t="shared" si="1"/>
        <v>1</v>
      </c>
      <c r="H16" s="30"/>
    </row>
    <row r="17" spans="1:8" s="4" customFormat="1" ht="24.95" customHeight="1" x14ac:dyDescent="0.2">
      <c r="A17" s="32">
        <v>13</v>
      </c>
      <c r="B17" s="34" t="s">
        <v>187</v>
      </c>
      <c r="C17" s="27" t="s">
        <v>4</v>
      </c>
      <c r="D17" s="31"/>
      <c r="E17" s="15" t="str">
        <f>IF(D17=0,"",IF(D17=B17,"FLINK !","Onjuist!"))</f>
        <v/>
      </c>
      <c r="F17" s="4" t="str">
        <f t="shared" si="0"/>
        <v/>
      </c>
      <c r="G17" s="4" t="str">
        <f t="shared" si="1"/>
        <v>1</v>
      </c>
      <c r="H17" s="30"/>
    </row>
    <row r="18" spans="1:8" s="4" customFormat="1" ht="24.95" customHeight="1" x14ac:dyDescent="0.2">
      <c r="A18" s="32">
        <v>14</v>
      </c>
      <c r="B18" s="40" t="s">
        <v>445</v>
      </c>
      <c r="C18" s="27" t="s">
        <v>4</v>
      </c>
      <c r="D18" s="31"/>
      <c r="E18" s="16" t="str">
        <f>IF(D18=0,"",IF(D18=B18,"FOUTLOOS !","Onjuist!"))</f>
        <v/>
      </c>
      <c r="F18" s="4" t="str">
        <f t="shared" si="0"/>
        <v/>
      </c>
      <c r="G18" s="4" t="str">
        <f t="shared" si="1"/>
        <v>1</v>
      </c>
      <c r="H18" s="30"/>
    </row>
    <row r="19" spans="1:8" s="4" customFormat="1" ht="24.95" customHeight="1" x14ac:dyDescent="0.2">
      <c r="A19" s="32">
        <v>15</v>
      </c>
      <c r="B19" s="34" t="s">
        <v>188</v>
      </c>
      <c r="C19" s="27" t="s">
        <v>4</v>
      </c>
      <c r="D19" s="31"/>
      <c r="E19" s="17" t="str">
        <f>IF(D19=0,"",IF(D19=B19,"BRAVO !","Onjuist!"))</f>
        <v/>
      </c>
      <c r="F19" s="4" t="str">
        <f t="shared" si="0"/>
        <v/>
      </c>
      <c r="G19" s="4" t="str">
        <f t="shared" si="1"/>
        <v>1</v>
      </c>
      <c r="H19" s="30"/>
    </row>
    <row r="20" spans="1:8" s="4" customFormat="1" ht="24.95" customHeight="1" x14ac:dyDescent="0.2">
      <c r="A20" s="32">
        <v>16</v>
      </c>
      <c r="B20" s="40" t="s">
        <v>444</v>
      </c>
      <c r="C20" s="27" t="s">
        <v>4</v>
      </c>
      <c r="D20" s="31"/>
      <c r="E20" s="18" t="str">
        <f>IF(D20=0,"",IF(D20=B20,"WAW !","Onjuist!"))</f>
        <v/>
      </c>
      <c r="F20" s="4" t="str">
        <f t="shared" si="0"/>
        <v/>
      </c>
      <c r="G20" s="4" t="str">
        <f t="shared" si="1"/>
        <v>1</v>
      </c>
      <c r="H20" s="30"/>
    </row>
    <row r="21" spans="1:8" s="4" customFormat="1" ht="24.95" customHeight="1" x14ac:dyDescent="0.2">
      <c r="A21" s="32">
        <v>17</v>
      </c>
      <c r="B21" s="40" t="s">
        <v>446</v>
      </c>
      <c r="C21" s="27" t="s">
        <v>4</v>
      </c>
      <c r="D21" s="31"/>
      <c r="E21" s="16" t="str">
        <f>IF(D21=0,"",IF(D21=B21,"FORMIDASTISCH !","Onjuist!"))</f>
        <v/>
      </c>
      <c r="F21" s="4" t="str">
        <f t="shared" si="0"/>
        <v/>
      </c>
      <c r="G21" s="4" t="str">
        <f t="shared" si="1"/>
        <v>1</v>
      </c>
      <c r="H21" s="30"/>
    </row>
    <row r="22" spans="1:8" s="4" customFormat="1" ht="24.95" customHeight="1" x14ac:dyDescent="0.2">
      <c r="A22" s="32">
        <v>18</v>
      </c>
      <c r="B22" s="34" t="s">
        <v>189</v>
      </c>
      <c r="C22" s="27" t="s">
        <v>4</v>
      </c>
      <c r="D22" s="31"/>
      <c r="E22" s="20" t="str">
        <f>IF(D22=0,"",IF(D22=B22,"REUZE !","Onjuist!"))</f>
        <v/>
      </c>
      <c r="F22" s="4" t="str">
        <f t="shared" si="0"/>
        <v/>
      </c>
      <c r="G22" s="4" t="str">
        <f t="shared" si="1"/>
        <v>1</v>
      </c>
      <c r="H22" s="30"/>
    </row>
    <row r="23" spans="1:8" s="4" customFormat="1" ht="24.95" customHeight="1" x14ac:dyDescent="0.2">
      <c r="A23" s="32">
        <v>19</v>
      </c>
      <c r="B23" s="40" t="s">
        <v>447</v>
      </c>
      <c r="C23" s="27" t="s">
        <v>4</v>
      </c>
      <c r="D23" s="31"/>
      <c r="E23" s="19" t="str">
        <f>IF(D23=0,"",IF(D23=B23,"PERFECT !","Onjuist!"))</f>
        <v/>
      </c>
      <c r="F23" s="4" t="str">
        <f t="shared" si="0"/>
        <v/>
      </c>
      <c r="G23" s="4" t="str">
        <f t="shared" si="1"/>
        <v>1</v>
      </c>
      <c r="H23" s="30"/>
    </row>
    <row r="24" spans="1:8" s="4" customFormat="1" ht="24.95" customHeight="1" x14ac:dyDescent="0.2">
      <c r="A24" s="32">
        <v>20</v>
      </c>
      <c r="B24" s="40" t="s">
        <v>448</v>
      </c>
      <c r="C24" s="27" t="s">
        <v>4</v>
      </c>
      <c r="D24" s="31"/>
      <c r="E24" s="21" t="str">
        <f>IF(D24=0,"",IF(D24=B24,"KEI GOED !","Onjuist!"))</f>
        <v/>
      </c>
      <c r="F24" s="4" t="str">
        <f t="shared" si="0"/>
        <v/>
      </c>
      <c r="G24" s="4" t="str">
        <f t="shared" si="1"/>
        <v>1</v>
      </c>
      <c r="H24" s="30"/>
    </row>
    <row r="25" spans="1:8" s="4" customFormat="1" ht="24.95" customHeight="1" x14ac:dyDescent="0.2">
      <c r="A25" s="3"/>
      <c r="B25" s="3"/>
      <c r="C25" s="3"/>
      <c r="D25" s="3"/>
      <c r="E25" s="3"/>
      <c r="F25" s="4" t="str">
        <f t="shared" si="0"/>
        <v/>
      </c>
      <c r="G25" s="4" t="str">
        <f t="shared" si="1"/>
        <v/>
      </c>
    </row>
    <row r="26" spans="1:8" s="4" customFormat="1" ht="24.95" customHeight="1" x14ac:dyDescent="0.2">
      <c r="A26" s="24" t="s">
        <v>1</v>
      </c>
      <c r="B26" s="3"/>
      <c r="C26" s="3"/>
      <c r="D26" s="3"/>
      <c r="E26" s="3"/>
    </row>
    <row r="27" spans="1:8" s="4" customFormat="1" ht="24.95" customHeight="1" x14ac:dyDescent="0.2">
      <c r="A27" s="3"/>
      <c r="B27" s="28" t="str">
        <f>IF(COUNTIF(F5:F24,"1")=0,"",COUNTIF(F5:F24,"1"))</f>
        <v/>
      </c>
      <c r="C27" s="26" t="s">
        <v>2</v>
      </c>
      <c r="D27" s="29" t="str">
        <f>IF(COUNTIF(F5:F24,"1")=0,"",COUNTIF(G5:G24,"1"))</f>
        <v/>
      </c>
      <c r="E27" s="3"/>
    </row>
  </sheetData>
  <sheetProtection selectLockedCells="1"/>
  <phoneticPr fontId="0" type="noConversion"/>
  <conditionalFormatting sqref="E5:E24">
    <cfRule type="cellIs" dxfId="13" priority="1" stopIfTrue="1" operator="equal">
      <formula>"Onjuist!"</formula>
    </cfRule>
  </conditionalFormatting>
  <pageMargins left="0.59055118110236227" right="0.59055118110236227" top="0.74803149606299213" bottom="0.98425196850393704" header="0.51181102362204722" footer="0.51181102362204722"/>
  <pageSetup paperSize="9" orientation="portrait" horizontalDpi="4294967293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7"/>
  <sheetViews>
    <sheetView topLeftCell="A13" workbookViewId="0">
      <selection activeCell="H1" sqref="H1"/>
    </sheetView>
  </sheetViews>
  <sheetFormatPr defaultRowHeight="12.75" x14ac:dyDescent="0.2"/>
  <cols>
    <col min="1" max="1" width="2.85546875" customWidth="1"/>
    <col min="2" max="2" width="20.7109375" customWidth="1"/>
    <col min="3" max="3" width="3.140625" customWidth="1"/>
    <col min="4" max="4" width="20.7109375" customWidth="1"/>
    <col min="5" max="5" width="20.5703125" customWidth="1"/>
    <col min="6" max="6" width="4" hidden="1" customWidth="1"/>
    <col min="7" max="7" width="4.140625" hidden="1" customWidth="1"/>
    <col min="8" max="8" width="23.85546875" customWidth="1"/>
  </cols>
  <sheetData>
    <row r="1" spans="1:8" ht="28.5" customHeight="1" x14ac:dyDescent="0.2">
      <c r="E1" s="33" t="s">
        <v>7</v>
      </c>
      <c r="H1" s="30"/>
    </row>
    <row r="2" spans="1:8" ht="39.75" customHeight="1" x14ac:dyDescent="0.2">
      <c r="A2" s="1" t="s">
        <v>15</v>
      </c>
      <c r="B2" s="1"/>
      <c r="C2" s="1"/>
    </row>
    <row r="3" spans="1:8" ht="32.25" customHeight="1" x14ac:dyDescent="0.25">
      <c r="A3" s="2" t="s">
        <v>0</v>
      </c>
      <c r="B3" s="2"/>
      <c r="C3" s="2"/>
      <c r="H3" s="23" t="s">
        <v>3</v>
      </c>
    </row>
    <row r="4" spans="1:8" ht="23.25" customHeight="1" x14ac:dyDescent="0.2">
      <c r="H4" s="25" t="s">
        <v>5</v>
      </c>
    </row>
    <row r="5" spans="1:8" s="4" customFormat="1" ht="24.95" customHeight="1" x14ac:dyDescent="0.2">
      <c r="A5" s="32">
        <v>1</v>
      </c>
      <c r="B5" s="34" t="s">
        <v>192</v>
      </c>
      <c r="C5" s="27" t="s">
        <v>4</v>
      </c>
      <c r="D5" s="31"/>
      <c r="E5" s="35" t="str">
        <f>IF(D5=0,"",IF(D5=B5,"KNAP !","Onjuist!"))</f>
        <v/>
      </c>
      <c r="F5" s="4" t="str">
        <f t="shared" ref="F5:F25" si="0">IF(D5=0,"",IF(D5=B5,"1","0"))</f>
        <v/>
      </c>
      <c r="G5" s="4" t="str">
        <f t="shared" ref="G5:G25" si="1">IF(B5=0,"","1")</f>
        <v>1</v>
      </c>
      <c r="H5" s="30"/>
    </row>
    <row r="6" spans="1:8" s="4" customFormat="1" ht="24.95" customHeight="1" x14ac:dyDescent="0.2">
      <c r="A6" s="32">
        <v>2</v>
      </c>
      <c r="B6" s="34" t="s">
        <v>33</v>
      </c>
      <c r="C6" s="27" t="s">
        <v>4</v>
      </c>
      <c r="D6" s="31"/>
      <c r="E6" s="5" t="str">
        <f>IF(D6=0,"",IF(D6=B6,"OK! ","Onjuist!"))</f>
        <v/>
      </c>
      <c r="F6" s="4" t="str">
        <f t="shared" si="0"/>
        <v/>
      </c>
      <c r="G6" s="4" t="str">
        <f t="shared" si="1"/>
        <v>1</v>
      </c>
      <c r="H6" s="30"/>
    </row>
    <row r="7" spans="1:8" s="4" customFormat="1" ht="24.95" customHeight="1" x14ac:dyDescent="0.2">
      <c r="A7" s="32">
        <v>3</v>
      </c>
      <c r="B7" s="34" t="s">
        <v>193</v>
      </c>
      <c r="C7" s="27" t="s">
        <v>4</v>
      </c>
      <c r="D7" s="31"/>
      <c r="E7" s="6" t="str">
        <f>IF(D7=0,"",IF(D7=B7,"FIJN !","Onjuist!"))</f>
        <v/>
      </c>
      <c r="F7" s="4" t="str">
        <f t="shared" si="0"/>
        <v/>
      </c>
      <c r="G7" s="4" t="str">
        <f t="shared" si="1"/>
        <v>1</v>
      </c>
      <c r="H7" s="30"/>
    </row>
    <row r="8" spans="1:8" s="4" customFormat="1" ht="24.95" customHeight="1" x14ac:dyDescent="0.2">
      <c r="A8" s="32">
        <v>4</v>
      </c>
      <c r="B8" s="34" t="s">
        <v>194</v>
      </c>
      <c r="C8" s="27" t="s">
        <v>4</v>
      </c>
      <c r="D8" s="31"/>
      <c r="E8" s="7" t="str">
        <f>IF(D8=0,"",IF(D8=B8,"TOF !","Onjuist!"))</f>
        <v/>
      </c>
      <c r="F8" s="4" t="str">
        <f t="shared" si="0"/>
        <v/>
      </c>
      <c r="G8" s="4" t="str">
        <f t="shared" si="1"/>
        <v>1</v>
      </c>
      <c r="H8" s="30"/>
    </row>
    <row r="9" spans="1:8" s="4" customFormat="1" ht="24.95" customHeight="1" x14ac:dyDescent="0.2">
      <c r="A9" s="32">
        <v>5</v>
      </c>
      <c r="B9" s="34" t="s">
        <v>195</v>
      </c>
      <c r="C9" s="27" t="s">
        <v>4</v>
      </c>
      <c r="D9" s="31"/>
      <c r="E9" s="8" t="str">
        <f>IF(D9=0,"",IF(D9=B9,"FORMIDABEL !","Onjuist!"))</f>
        <v/>
      </c>
      <c r="F9" s="4" t="str">
        <f t="shared" si="0"/>
        <v/>
      </c>
      <c r="G9" s="4" t="str">
        <f t="shared" si="1"/>
        <v>1</v>
      </c>
      <c r="H9" s="30"/>
    </row>
    <row r="10" spans="1:8" s="4" customFormat="1" ht="24.95" customHeight="1" x14ac:dyDescent="0.2">
      <c r="A10" s="32">
        <v>6</v>
      </c>
      <c r="B10" s="34" t="s">
        <v>196</v>
      </c>
      <c r="C10" s="27" t="s">
        <v>4</v>
      </c>
      <c r="D10" s="31"/>
      <c r="E10" s="9" t="str">
        <f>IF(D10=0,"",IF(D10=B10,"GOED ZO !","Onjuist!"))</f>
        <v/>
      </c>
      <c r="F10" s="4" t="str">
        <f t="shared" si="0"/>
        <v/>
      </c>
      <c r="G10" s="4" t="str">
        <f t="shared" si="1"/>
        <v>1</v>
      </c>
      <c r="H10" s="30"/>
    </row>
    <row r="11" spans="1:8" s="4" customFormat="1" ht="24.95" customHeight="1" x14ac:dyDescent="0.2">
      <c r="A11" s="32">
        <v>7</v>
      </c>
      <c r="B11" s="34" t="s">
        <v>197</v>
      </c>
      <c r="C11" s="27" t="s">
        <v>4</v>
      </c>
      <c r="D11" s="31"/>
      <c r="E11" s="10" t="str">
        <f>IF(D11=0,"",IF(D11=B11,"JUIST !","Onjuist!"))</f>
        <v/>
      </c>
      <c r="F11" s="4" t="str">
        <f t="shared" si="0"/>
        <v/>
      </c>
      <c r="G11" s="4" t="str">
        <f t="shared" si="1"/>
        <v>1</v>
      </c>
      <c r="H11" s="30"/>
    </row>
    <row r="12" spans="1:8" s="4" customFormat="1" ht="24.95" customHeight="1" x14ac:dyDescent="0.2">
      <c r="A12" s="32">
        <v>8</v>
      </c>
      <c r="B12" s="34" t="s">
        <v>198</v>
      </c>
      <c r="C12" s="27" t="s">
        <v>4</v>
      </c>
      <c r="D12" s="31"/>
      <c r="E12" s="11" t="str">
        <f>IF(D12=0,"",IF(D12=B12,"FANTASTISCH !","Onjuist!"))</f>
        <v/>
      </c>
      <c r="F12" s="4" t="str">
        <f t="shared" si="0"/>
        <v/>
      </c>
      <c r="G12" s="4" t="str">
        <f t="shared" si="1"/>
        <v>1</v>
      </c>
      <c r="H12" s="30"/>
    </row>
    <row r="13" spans="1:8" s="4" customFormat="1" ht="24.95" customHeight="1" x14ac:dyDescent="0.2">
      <c r="A13" s="32">
        <v>9</v>
      </c>
      <c r="B13" s="34" t="s">
        <v>199</v>
      </c>
      <c r="C13" s="27" t="s">
        <v>4</v>
      </c>
      <c r="D13" s="31"/>
      <c r="E13" s="12" t="str">
        <f>IF(D13=0,"",IF(D13=B13,"OOK JUIST !","Onjuist!"))</f>
        <v/>
      </c>
      <c r="F13" s="4" t="str">
        <f t="shared" si="0"/>
        <v/>
      </c>
      <c r="G13" s="4" t="str">
        <f t="shared" si="1"/>
        <v>1</v>
      </c>
      <c r="H13" s="30"/>
    </row>
    <row r="14" spans="1:8" s="4" customFormat="1" ht="24.75" customHeight="1" x14ac:dyDescent="0.2">
      <c r="A14" s="32">
        <v>10</v>
      </c>
      <c r="B14" s="34" t="s">
        <v>200</v>
      </c>
      <c r="C14" s="27" t="s">
        <v>4</v>
      </c>
      <c r="D14" s="31"/>
      <c r="E14" s="6" t="str">
        <f>IF(D14=0,"",IF(D14=B14,"WEEROM GOED !","Onjuist!"))</f>
        <v/>
      </c>
      <c r="F14" s="4" t="str">
        <f t="shared" si="0"/>
        <v/>
      </c>
      <c r="G14" s="4" t="str">
        <f t="shared" si="1"/>
        <v>1</v>
      </c>
      <c r="H14" s="30"/>
    </row>
    <row r="15" spans="1:8" s="4" customFormat="1" ht="24.95" customHeight="1" x14ac:dyDescent="0.2">
      <c r="A15" s="32">
        <v>11</v>
      </c>
      <c r="B15" s="34" t="s">
        <v>201</v>
      </c>
      <c r="C15" s="27" t="s">
        <v>4</v>
      </c>
      <c r="D15" s="31"/>
      <c r="E15" s="13" t="str">
        <f>IF(D15=0,"",IF(D15=B15,"CORRECT !","Onjuist!"))</f>
        <v/>
      </c>
      <c r="F15" s="4" t="str">
        <f t="shared" si="0"/>
        <v/>
      </c>
      <c r="G15" s="4" t="str">
        <f t="shared" si="1"/>
        <v>1</v>
      </c>
      <c r="H15" s="30"/>
    </row>
    <row r="16" spans="1:8" s="4" customFormat="1" ht="24.95" customHeight="1" x14ac:dyDescent="0.2">
      <c r="A16" s="32">
        <v>12</v>
      </c>
      <c r="B16" s="34" t="s">
        <v>202</v>
      </c>
      <c r="C16" s="27" t="s">
        <v>4</v>
      </c>
      <c r="D16" s="31"/>
      <c r="E16" s="14" t="str">
        <f>IF(D16=0,"",IF(D16=B16,"ZONDER FOUT !","Onjuist!"))</f>
        <v/>
      </c>
      <c r="F16" s="4" t="str">
        <f t="shared" si="0"/>
        <v/>
      </c>
      <c r="G16" s="4" t="str">
        <f t="shared" si="1"/>
        <v>1</v>
      </c>
      <c r="H16" s="30"/>
    </row>
    <row r="17" spans="1:8" s="4" customFormat="1" ht="24.95" customHeight="1" x14ac:dyDescent="0.2">
      <c r="A17" s="32">
        <v>13</v>
      </c>
      <c r="B17" s="34" t="s">
        <v>203</v>
      </c>
      <c r="C17" s="27" t="s">
        <v>4</v>
      </c>
      <c r="D17" s="31"/>
      <c r="E17" s="15" t="str">
        <f>IF(D17=0,"",IF(D17=B17,"FLINK !","Onjuist!"))</f>
        <v/>
      </c>
      <c r="F17" s="4" t="str">
        <f t="shared" si="0"/>
        <v/>
      </c>
      <c r="G17" s="4" t="str">
        <f t="shared" si="1"/>
        <v>1</v>
      </c>
      <c r="H17" s="30"/>
    </row>
    <row r="18" spans="1:8" s="4" customFormat="1" ht="24.95" customHeight="1" x14ac:dyDescent="0.2">
      <c r="A18" s="32">
        <v>14</v>
      </c>
      <c r="B18" s="34" t="s">
        <v>204</v>
      </c>
      <c r="C18" s="27" t="s">
        <v>4</v>
      </c>
      <c r="D18" s="31"/>
      <c r="E18" s="16" t="str">
        <f>IF(D18=0,"",IF(D18=B18,"FOUTLOOS !","Onjuist!"))</f>
        <v/>
      </c>
      <c r="F18" s="4" t="str">
        <f t="shared" si="0"/>
        <v/>
      </c>
      <c r="G18" s="4" t="str">
        <f t="shared" si="1"/>
        <v>1</v>
      </c>
      <c r="H18" s="30"/>
    </row>
    <row r="19" spans="1:8" s="4" customFormat="1" ht="24.95" customHeight="1" x14ac:dyDescent="0.2">
      <c r="A19" s="32">
        <v>15</v>
      </c>
      <c r="B19" s="34" t="s">
        <v>205</v>
      </c>
      <c r="C19" s="27" t="s">
        <v>4</v>
      </c>
      <c r="D19" s="31"/>
      <c r="E19" s="17" t="str">
        <f>IF(D19=0,"",IF(D19=B19,"BRAVO !","Onjuist!"))</f>
        <v/>
      </c>
      <c r="F19" s="4" t="str">
        <f t="shared" si="0"/>
        <v/>
      </c>
      <c r="G19" s="4" t="str">
        <f t="shared" si="1"/>
        <v>1</v>
      </c>
      <c r="H19" s="30"/>
    </row>
    <row r="20" spans="1:8" s="4" customFormat="1" ht="24.95" customHeight="1" x14ac:dyDescent="0.2">
      <c r="A20" s="32">
        <v>16</v>
      </c>
      <c r="B20" s="34" t="s">
        <v>206</v>
      </c>
      <c r="C20" s="27" t="s">
        <v>4</v>
      </c>
      <c r="D20" s="31"/>
      <c r="E20" s="18" t="str">
        <f>IF(D20=0,"",IF(D20=B20,"WAW !","Onjuist!"))</f>
        <v/>
      </c>
      <c r="F20" s="4" t="str">
        <f t="shared" si="0"/>
        <v/>
      </c>
      <c r="G20" s="4" t="str">
        <f t="shared" si="1"/>
        <v>1</v>
      </c>
      <c r="H20" s="30"/>
    </row>
    <row r="21" spans="1:8" s="4" customFormat="1" ht="24.95" customHeight="1" x14ac:dyDescent="0.2">
      <c r="A21" s="32">
        <v>17</v>
      </c>
      <c r="B21" s="34" t="s">
        <v>207</v>
      </c>
      <c r="C21" s="27" t="s">
        <v>4</v>
      </c>
      <c r="D21" s="31"/>
      <c r="E21" s="16" t="str">
        <f>IF(D21=0,"",IF(D21=B21,"FORMIDASTISCH !","Onjuist!"))</f>
        <v/>
      </c>
      <c r="F21" s="4" t="str">
        <f t="shared" si="0"/>
        <v/>
      </c>
      <c r="G21" s="4" t="str">
        <f t="shared" si="1"/>
        <v>1</v>
      </c>
      <c r="H21" s="30"/>
    </row>
    <row r="22" spans="1:8" s="4" customFormat="1" ht="24.95" customHeight="1" x14ac:dyDescent="0.2">
      <c r="A22" s="32">
        <v>18</v>
      </c>
      <c r="B22" s="34" t="s">
        <v>34</v>
      </c>
      <c r="C22" s="27" t="s">
        <v>4</v>
      </c>
      <c r="D22" s="31"/>
      <c r="E22" s="20" t="str">
        <f>IF(D22=0,"",IF(D22=B22,"REUZE !","Onjuist!"))</f>
        <v/>
      </c>
      <c r="F22" s="4" t="str">
        <f t="shared" si="0"/>
        <v/>
      </c>
      <c r="G22" s="4" t="str">
        <f t="shared" si="1"/>
        <v>1</v>
      </c>
      <c r="H22" s="30"/>
    </row>
    <row r="23" spans="1:8" s="4" customFormat="1" ht="24.95" customHeight="1" x14ac:dyDescent="0.2">
      <c r="A23" s="32">
        <v>19</v>
      </c>
      <c r="B23" s="34" t="s">
        <v>208</v>
      </c>
      <c r="C23" s="27" t="s">
        <v>4</v>
      </c>
      <c r="D23" s="31"/>
      <c r="E23" s="19" t="str">
        <f>IF(D23=0,"",IF(D23=B23,"PERFECT !","Onjuist!"))</f>
        <v/>
      </c>
      <c r="F23" s="4" t="str">
        <f t="shared" si="0"/>
        <v/>
      </c>
      <c r="G23" s="4" t="str">
        <f t="shared" si="1"/>
        <v>1</v>
      </c>
      <c r="H23" s="30"/>
    </row>
    <row r="24" spans="1:8" s="4" customFormat="1" ht="24.95" customHeight="1" x14ac:dyDescent="0.2">
      <c r="A24" s="32">
        <v>20</v>
      </c>
      <c r="B24" s="34" t="s">
        <v>209</v>
      </c>
      <c r="C24" s="27" t="s">
        <v>4</v>
      </c>
      <c r="D24" s="31"/>
      <c r="E24" s="21" t="str">
        <f>IF(D24=0,"",IF(D24=B24,"KEI GOED !","Onjuist!"))</f>
        <v/>
      </c>
      <c r="F24" s="4" t="str">
        <f t="shared" si="0"/>
        <v/>
      </c>
      <c r="G24" s="4" t="str">
        <f t="shared" si="1"/>
        <v>1</v>
      </c>
      <c r="H24" s="30"/>
    </row>
    <row r="25" spans="1:8" s="4" customFormat="1" ht="24.95" customHeight="1" x14ac:dyDescent="0.2">
      <c r="A25" s="3"/>
      <c r="B25" s="3"/>
      <c r="C25" s="3"/>
      <c r="D25" s="3"/>
      <c r="E25" s="3"/>
      <c r="F25" s="4" t="str">
        <f t="shared" si="0"/>
        <v/>
      </c>
      <c r="G25" s="4" t="str">
        <f t="shared" si="1"/>
        <v/>
      </c>
    </row>
    <row r="26" spans="1:8" s="4" customFormat="1" ht="24.95" customHeight="1" x14ac:dyDescent="0.2">
      <c r="A26" s="24" t="s">
        <v>1</v>
      </c>
      <c r="B26" s="3"/>
      <c r="C26" s="3"/>
      <c r="D26" s="3"/>
      <c r="E26" s="3"/>
    </row>
    <row r="27" spans="1:8" s="4" customFormat="1" ht="24.95" customHeight="1" x14ac:dyDescent="0.2">
      <c r="A27" s="3"/>
      <c r="B27" s="28" t="str">
        <f>IF(COUNTIF(F5:F24,"1")=0,"",COUNTIF(F5:F24,"1"))</f>
        <v/>
      </c>
      <c r="C27" s="26" t="s">
        <v>2</v>
      </c>
      <c r="D27" s="29" t="str">
        <f>IF(COUNTIF(F5:F24,"1")=0,"",COUNTIF(G5:G24,"1"))</f>
        <v/>
      </c>
      <c r="E27" s="3"/>
    </row>
  </sheetData>
  <sheetProtection password="DDA1" sheet="1" objects="1" scenarios="1" selectLockedCells="1"/>
  <phoneticPr fontId="0" type="noConversion"/>
  <conditionalFormatting sqref="E5:E24">
    <cfRule type="cellIs" dxfId="12" priority="1" stopIfTrue="1" operator="equal">
      <formula>"Onjuist!"</formula>
    </cfRule>
  </conditionalFormatting>
  <pageMargins left="0.59055118110236227" right="0.59055118110236227" top="0.74803149606299213" bottom="0.98425196850393704" header="0.51181102362204722" footer="0.51181102362204722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21</vt:i4>
      </vt:variant>
    </vt:vector>
  </HeadingPairs>
  <TitlesOfParts>
    <vt:vector size="2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2007-11-28T02:05:34Z</cp:lastPrinted>
  <dcterms:created xsi:type="dcterms:W3CDTF">2002-12-14T12:32:04Z</dcterms:created>
  <dcterms:modified xsi:type="dcterms:W3CDTF">2014-01-29T10:54:10Z</dcterms:modified>
</cp:coreProperties>
</file>